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9BEB0F67-2276-477B-9818-A3C63AE8A8AF}" xr6:coauthVersionLast="47" xr6:coauthVersionMax="47" xr10:uidLastSave="{00000000-0000-0000-0000-000000000000}"/>
  <workbookProtection workbookAlgorithmName="SHA-512" workbookHashValue="L+1uRKOKiwjarSKHq5eY972AvNJMUBvIkUwq0pcJF+1g/vPYbhacpATcynHgABpPV041S7J14upEhc5wSkArEw==" workbookSaltValue="FLd+M6OgIpkbzseOUvI0Fw==" workbookSpinCount="100000" lockStructure="1"/>
  <bookViews>
    <workbookView xWindow="30510" yWindow="1710" windowWidth="21600" windowHeight="13065"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Wards!$A$1:$H$6722</definedName>
    <definedName name="OrgCodeSelection">'Control Panel'!$E$6</definedName>
    <definedName name="OrgNameSelection">'Control Panel'!$F$6</definedName>
    <definedName name="Orgs">'Reference Data'!$D$2:$E$202</definedName>
    <definedName name="SiteOrgCodes">'Reference Data'!$H$2:$H$4357</definedName>
    <definedName name="Sites">'Reference Data'!$G$2:$J$4357</definedName>
    <definedName name="Specialties">'Reference Data'!$A$2:$A$250</definedName>
    <definedName name="WardSiteCodes">Wards!$D$2:$D$6669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H440" i="2"/>
  <c r="G440" i="2" s="1"/>
  <c r="H439" i="2"/>
  <c r="G439" i="2" s="1"/>
  <c r="A5193" i="4"/>
  <c r="H802" i="2"/>
  <c r="A5980" i="4"/>
  <c r="A5981" i="4"/>
  <c r="A3998" i="4"/>
  <c r="A3999" i="4"/>
  <c r="A4000" i="4"/>
  <c r="A3997" i="4"/>
  <c r="G906" i="2"/>
  <c r="A1700" i="4"/>
  <c r="A4167" i="4"/>
  <c r="A1725" i="4"/>
  <c r="A4714" i="4" l="1"/>
  <c r="A4709" i="4"/>
  <c r="A4630" i="4" l="1"/>
  <c r="A1529" i="4"/>
  <c r="A1528" i="4"/>
  <c r="H312" i="2"/>
  <c r="G312" i="2" s="1"/>
  <c r="A4627" i="4"/>
  <c r="A4607" i="4"/>
  <c r="H3606" i="2"/>
  <c r="G3606" i="2" s="1"/>
  <c r="H3601" i="2"/>
  <c r="G3601" i="2" s="1"/>
  <c r="A3125" i="4"/>
  <c r="G2542" i="2"/>
  <c r="A3853" i="4"/>
  <c r="H2919" i="2"/>
  <c r="G2919" i="2" s="1"/>
  <c r="A4618" i="4"/>
  <c r="A5214" i="4" l="1"/>
  <c r="H3037" i="2"/>
  <c r="G3037" i="2" s="1"/>
  <c r="A5195" i="4" l="1"/>
  <c r="A5196" i="4"/>
  <c r="A5197" i="4"/>
  <c r="A5198" i="4"/>
  <c r="H2982" i="2" l="1"/>
  <c r="G2982" i="2" s="1"/>
  <c r="H781" i="2"/>
  <c r="G781" i="2" s="1"/>
  <c r="G3379" i="2"/>
  <c r="A4211" i="4"/>
  <c r="A3530" i="4" l="1"/>
  <c r="A3529" i="4"/>
  <c r="G414" i="2" l="1"/>
  <c r="A5192" i="4"/>
  <c r="A5191" i="4"/>
  <c r="H2968" i="2"/>
  <c r="G2968" i="2" s="1"/>
  <c r="A1671" i="4" l="1"/>
  <c r="H2111" i="2"/>
  <c r="G2111" i="2" s="1"/>
  <c r="A4955" i="4"/>
  <c r="A4954" i="4"/>
  <c r="A4961" i="4"/>
  <c r="A4960" i="4"/>
  <c r="A4959" i="4"/>
  <c r="H2470" i="2"/>
  <c r="G2470" i="2" s="1"/>
  <c r="H2443" i="2"/>
  <c r="G2443" i="2" s="1"/>
  <c r="H2471" i="2"/>
  <c r="G2471" i="2" s="1"/>
  <c r="G4193"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H3444" i="2"/>
  <c r="G3444" i="2" s="1"/>
  <c r="H3441" i="2"/>
  <c r="G3441" i="2" s="1"/>
  <c r="H3439" i="2"/>
  <c r="G3439" i="2" s="1"/>
  <c r="H3464" i="2" l="1"/>
  <c r="G3464" i="2" s="1"/>
  <c r="G3371" i="2"/>
  <c r="G3226" i="2"/>
  <c r="G2536" i="2"/>
  <c r="G2541" i="2"/>
  <c r="G2564" i="2"/>
  <c r="G2567" i="2"/>
  <c r="H2539" i="2"/>
  <c r="G2539" i="2" s="1"/>
  <c r="H2540" i="2"/>
  <c r="G2540" i="2" s="1"/>
  <c r="H2543" i="2"/>
  <c r="G2543" i="2" s="1"/>
  <c r="H709" i="2"/>
  <c r="G709" i="2" s="1"/>
  <c r="G1313" i="2"/>
  <c r="D3" i="7"/>
  <c r="H977" i="2" l="1"/>
  <c r="G977" i="2" s="1"/>
  <c r="H976" i="2"/>
  <c r="G976" i="2" s="1"/>
  <c r="H2557" i="2" l="1"/>
  <c r="G2557"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9" i="2" l="1"/>
  <c r="G2299" i="2" l="1"/>
  <c r="H133" i="2" l="1"/>
  <c r="G133" i="2" l="1"/>
  <c r="H2400" i="2" l="1"/>
  <c r="G2400"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44" i="2"/>
  <c r="H2545" i="2"/>
  <c r="H2546" i="2"/>
  <c r="H2547" i="2"/>
  <c r="H2548" i="2"/>
  <c r="H2549" i="2"/>
  <c r="H2550" i="2"/>
  <c r="H2551" i="2"/>
  <c r="H2552" i="2"/>
  <c r="H2553" i="2"/>
  <c r="H2554" i="2"/>
  <c r="H2555" i="2"/>
  <c r="H2556" i="2"/>
  <c r="H2558" i="2"/>
  <c r="H2559" i="2"/>
  <c r="H2560" i="2"/>
  <c r="H2561" i="2"/>
  <c r="H2562" i="2"/>
  <c r="H2563" i="2"/>
  <c r="H2565" i="2"/>
  <c r="H2566"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1157" i="2"/>
  <c r="H1158" i="2"/>
  <c r="H1159" i="2"/>
  <c r="H1160"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20" i="2"/>
  <c r="G2920" i="2" s="1"/>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2" i="2"/>
  <c r="H3373" i="2"/>
  <c r="H3374" i="2"/>
  <c r="H3375" i="2"/>
  <c r="H3376" i="2"/>
  <c r="H3377" i="2"/>
  <c r="H3378"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40" i="2"/>
  <c r="H3442" i="2"/>
  <c r="H3443" i="2"/>
  <c r="H3445" i="2"/>
  <c r="G3445" i="2" s="1"/>
  <c r="H3446" i="2"/>
  <c r="H3447" i="2"/>
  <c r="H3448" i="2"/>
  <c r="H3449" i="2"/>
  <c r="H3450" i="2"/>
  <c r="H3451" i="2"/>
  <c r="H3452" i="2"/>
  <c r="H3453" i="2"/>
  <c r="H3454" i="2"/>
  <c r="H3455" i="2"/>
  <c r="H3456" i="2"/>
  <c r="H3457" i="2"/>
  <c r="H3458" i="2"/>
  <c r="H3459" i="2"/>
  <c r="H3460" i="2"/>
  <c r="H3461" i="2"/>
  <c r="H3462" i="2"/>
  <c r="H3463"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1" i="2"/>
  <c r="H3592" i="2"/>
  <c r="H3593" i="2"/>
  <c r="H3594" i="2"/>
  <c r="H3595" i="2"/>
  <c r="H3596" i="2"/>
  <c r="H3597" i="2"/>
  <c r="H3598" i="2"/>
  <c r="H3599" i="2"/>
  <c r="H3600" i="2"/>
  <c r="H3602" i="2"/>
  <c r="H3603" i="2"/>
  <c r="H3604" i="2"/>
  <c r="H3605"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9" i="2"/>
  <c r="H4133" i="2"/>
  <c r="H4134"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2" i="2"/>
  <c r="E5" i="1"/>
  <c r="K3" i="2" l="1"/>
  <c r="K5" i="2" s="1"/>
  <c r="G4345" i="2"/>
  <c r="G4337" i="2"/>
  <c r="G4329" i="2"/>
  <c r="G4321" i="2"/>
  <c r="G4309" i="2"/>
  <c r="G4302" i="2"/>
  <c r="G4291" i="2"/>
  <c r="G4283" i="2"/>
  <c r="G4275" i="2"/>
  <c r="G4263" i="2"/>
  <c r="G4255" i="2"/>
  <c r="G4247" i="2"/>
  <c r="G4239" i="2"/>
  <c r="G4227" i="2"/>
  <c r="G4219" i="2"/>
  <c r="G4207" i="2"/>
  <c r="G4191" i="2"/>
  <c r="G4183" i="2"/>
  <c r="G4171" i="2"/>
  <c r="G4163" i="2"/>
  <c r="G4152" i="2"/>
  <c r="G4144" i="2"/>
  <c r="G4133" i="2"/>
  <c r="G4125" i="2"/>
  <c r="G4122" i="2"/>
  <c r="G4114" i="2"/>
  <c r="G4106" i="2"/>
  <c r="G4098" i="2"/>
  <c r="G4090" i="2"/>
  <c r="G4079" i="2"/>
  <c r="G4055" i="2"/>
  <c r="G4040" i="2"/>
  <c r="G4033" i="2"/>
  <c r="G4013" i="2"/>
  <c r="G4006" i="2"/>
  <c r="G4004" i="2"/>
  <c r="G4000" i="2"/>
  <c r="G3991" i="2"/>
  <c r="G3987" i="2"/>
  <c r="G3983" i="2"/>
  <c r="G3979" i="2"/>
  <c r="G3975" i="2"/>
  <c r="G3971" i="2"/>
  <c r="G3967" i="2"/>
  <c r="G3963" i="2"/>
  <c r="G3959" i="2"/>
  <c r="G3955" i="2"/>
  <c r="G3951" i="2"/>
  <c r="G3947" i="2"/>
  <c r="G3943" i="2"/>
  <c r="G3939" i="2"/>
  <c r="G3935" i="2"/>
  <c r="G3931" i="2"/>
  <c r="G3927"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5" i="2"/>
  <c r="G3621" i="2"/>
  <c r="G3617" i="2"/>
  <c r="G3613" i="2"/>
  <c r="G3609" i="2"/>
  <c r="G3605"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2" i="2"/>
  <c r="G3458" i="2"/>
  <c r="G3455" i="2"/>
  <c r="G3452" i="2"/>
  <c r="G3447" i="2"/>
  <c r="G3443" i="2"/>
  <c r="G3440" i="2"/>
  <c r="G3436" i="2"/>
  <c r="G3434" i="2"/>
  <c r="G3430" i="2"/>
  <c r="G4137" i="2"/>
  <c r="G4131" i="2"/>
  <c r="G3426" i="2"/>
  <c r="G3422" i="2"/>
  <c r="G3418" i="2"/>
  <c r="G3414" i="2"/>
  <c r="G3410" i="2"/>
  <c r="G3406" i="2"/>
  <c r="G3402" i="2"/>
  <c r="G3398" i="2"/>
  <c r="G3394" i="2"/>
  <c r="G3387" i="2"/>
  <c r="G3384" i="2"/>
  <c r="G3380" i="2"/>
  <c r="G3376" i="2"/>
  <c r="G3372" i="2"/>
  <c r="G3368" i="2"/>
  <c r="G3364" i="2"/>
  <c r="G3360" i="2"/>
  <c r="G3356" i="2"/>
  <c r="G3352" i="2"/>
  <c r="G3348" i="2"/>
  <c r="G3344" i="2"/>
  <c r="G3340" i="2"/>
  <c r="G3336" i="2"/>
  <c r="G3332"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1" i="2"/>
  <c r="G3177" i="2"/>
  <c r="G3173" i="2"/>
  <c r="G3169" i="2"/>
  <c r="G3165" i="2"/>
  <c r="G3161" i="2"/>
  <c r="G3158" i="2"/>
  <c r="G3154" i="2"/>
  <c r="G3151" i="2"/>
  <c r="G3148" i="2"/>
  <c r="G3144" i="2"/>
  <c r="G3140" i="2"/>
  <c r="G3137" i="2"/>
  <c r="G3133" i="2"/>
  <c r="G3129" i="2"/>
  <c r="G3125" i="2"/>
  <c r="G3121" i="2"/>
  <c r="G3118" i="2"/>
  <c r="G3114" i="2"/>
  <c r="G3111" i="2"/>
  <c r="G3107" i="2"/>
  <c r="G3103" i="2"/>
  <c r="G3099" i="2"/>
  <c r="G3095" i="2"/>
  <c r="G3092" i="2"/>
  <c r="G3089" i="2"/>
  <c r="G3085" i="2"/>
  <c r="G3082" i="2"/>
  <c r="G3080" i="2"/>
  <c r="G3076" i="2"/>
  <c r="G3072" i="2"/>
  <c r="G3069" i="2"/>
  <c r="G3065" i="2"/>
  <c r="G3061" i="2"/>
  <c r="G3057" i="2"/>
  <c r="G3053" i="2"/>
  <c r="G3050" i="2"/>
  <c r="G3046" i="2"/>
  <c r="G3043" i="2"/>
  <c r="G3038" i="2"/>
  <c r="G3033" i="2"/>
  <c r="G3030" i="2"/>
  <c r="G3027" i="2"/>
  <c r="G3023" i="2"/>
  <c r="G3020" i="2"/>
  <c r="G3017" i="2"/>
  <c r="G3013" i="2"/>
  <c r="G3009" i="2"/>
  <c r="G3003" i="2"/>
  <c r="G2999" i="2"/>
  <c r="G2995" i="2"/>
  <c r="G2989" i="2"/>
  <c r="G2985" i="2"/>
  <c r="G2978" i="2"/>
  <c r="G2975" i="2"/>
  <c r="G2974" i="2"/>
  <c r="G2970" i="2"/>
  <c r="G2962" i="2"/>
  <c r="G2958" i="2"/>
  <c r="G2954" i="2"/>
  <c r="G2951" i="2"/>
  <c r="G2950" i="2"/>
  <c r="G2946" i="2"/>
  <c r="G2942" i="2"/>
  <c r="G2936" i="2"/>
  <c r="G2935" i="2"/>
  <c r="G2932" i="2"/>
  <c r="G2927" i="2"/>
  <c r="G2923" i="2"/>
  <c r="G2918" i="2"/>
  <c r="G2914" i="2"/>
  <c r="G2910" i="2"/>
  <c r="G2906" i="2"/>
  <c r="G2902" i="2"/>
  <c r="G2898" i="2"/>
  <c r="G2894" i="2"/>
  <c r="G2890" i="2"/>
  <c r="G2886" i="2"/>
  <c r="G2882" i="2"/>
  <c r="G2878" i="2"/>
  <c r="G2874" i="2"/>
  <c r="G2870" i="2"/>
  <c r="G2866" i="2"/>
  <c r="G2862" i="2"/>
  <c r="G2858" i="2"/>
  <c r="G2851" i="2"/>
  <c r="G2847" i="2"/>
  <c r="G2843" i="2"/>
  <c r="G2839" i="2"/>
  <c r="G2835" i="2"/>
  <c r="G2831" i="2"/>
  <c r="G2827" i="2"/>
  <c r="G4356" i="2"/>
  <c r="G4349" i="2"/>
  <c r="G4341" i="2"/>
  <c r="G4333" i="2"/>
  <c r="G4325" i="2"/>
  <c r="G4317" i="2"/>
  <c r="G4313" i="2"/>
  <c r="G4306" i="2"/>
  <c r="G4298" i="2"/>
  <c r="G4295" i="2"/>
  <c r="G4287" i="2"/>
  <c r="G4279" i="2"/>
  <c r="G4271" i="2"/>
  <c r="G4267" i="2"/>
  <c r="G4259" i="2"/>
  <c r="G4251" i="2"/>
  <c r="G4243" i="2"/>
  <c r="G4235" i="2"/>
  <c r="G4231" i="2"/>
  <c r="G4223" i="2"/>
  <c r="G4215" i="2"/>
  <c r="G4211" i="2"/>
  <c r="G4203" i="2"/>
  <c r="G4196" i="2"/>
  <c r="G4187" i="2"/>
  <c r="G4179" i="2"/>
  <c r="G4175" i="2"/>
  <c r="G4167" i="2"/>
  <c r="G4159" i="2"/>
  <c r="G4156" i="2"/>
  <c r="G4148" i="2"/>
  <c r="G4140" i="2"/>
  <c r="G4118" i="2"/>
  <c r="G4110" i="2"/>
  <c r="G4102" i="2"/>
  <c r="G4094" i="2"/>
  <c r="G4086" i="2"/>
  <c r="G4082" i="2"/>
  <c r="G4075" i="2"/>
  <c r="G4069" i="2"/>
  <c r="G4066" i="2"/>
  <c r="G4059" i="2"/>
  <c r="G4051" i="2"/>
  <c r="G4044" i="2"/>
  <c r="G4037" i="2"/>
  <c r="G4029" i="2"/>
  <c r="G4026" i="2"/>
  <c r="G4018" i="2"/>
  <c r="G4355" i="2"/>
  <c r="G4352" i="2"/>
  <c r="G4348" i="2"/>
  <c r="G4344" i="2"/>
  <c r="G4340" i="2"/>
  <c r="G4336" i="2"/>
  <c r="G4332" i="2"/>
  <c r="G4328" i="2"/>
  <c r="G4324" i="2"/>
  <c r="G4320" i="2"/>
  <c r="G4316" i="2"/>
  <c r="G4312" i="2"/>
  <c r="G4305" i="2"/>
  <c r="G4301" i="2"/>
  <c r="G4297"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5" i="2"/>
  <c r="G4190" i="2"/>
  <c r="G4186" i="2"/>
  <c r="G4182" i="2"/>
  <c r="G4178" i="2"/>
  <c r="G4174" i="2"/>
  <c r="G4170" i="2"/>
  <c r="G4166" i="2"/>
  <c r="G4162" i="2"/>
  <c r="G4158" i="2"/>
  <c r="G4155" i="2"/>
  <c r="G4151" i="2"/>
  <c r="G4147" i="2"/>
  <c r="G4143" i="2"/>
  <c r="G4139" i="2"/>
  <c r="G4129" i="2"/>
  <c r="G4124" i="2"/>
  <c r="G4121" i="2"/>
  <c r="G4117" i="2"/>
  <c r="G4113" i="2"/>
  <c r="G4109" i="2"/>
  <c r="G4105" i="2"/>
  <c r="G4101" i="2"/>
  <c r="G4097" i="2"/>
  <c r="G4093" i="2"/>
  <c r="G4089" i="2"/>
  <c r="G4085" i="2"/>
  <c r="G4081" i="2"/>
  <c r="G4078" i="2"/>
  <c r="G4074" i="2"/>
  <c r="G4072" i="2"/>
  <c r="G4068" i="2"/>
  <c r="G4065" i="2"/>
  <c r="G4062" i="2"/>
  <c r="G4058" i="2"/>
  <c r="G4054" i="2"/>
  <c r="G4050" i="2"/>
  <c r="G4047" i="2"/>
  <c r="G4043" i="2"/>
  <c r="G4039" i="2"/>
  <c r="G4036" i="2"/>
  <c r="G4032" i="2"/>
  <c r="G4028" i="2"/>
  <c r="G4025" i="2"/>
  <c r="G4024" i="2"/>
  <c r="G4021" i="2"/>
  <c r="G4017" i="2"/>
  <c r="G4012" i="2"/>
  <c r="G4010" i="2"/>
  <c r="G4003" i="2"/>
  <c r="G3999" i="2"/>
  <c r="G3996" i="2"/>
  <c r="G3994" i="2"/>
  <c r="G3990" i="2"/>
  <c r="G3986" i="2"/>
  <c r="G3982" i="2"/>
  <c r="G3978" i="2"/>
  <c r="G3974" i="2"/>
  <c r="G3970" i="2"/>
  <c r="G3966" i="2"/>
  <c r="G3962" i="2"/>
  <c r="G3958" i="2"/>
  <c r="G3954" i="2"/>
  <c r="G3950" i="2"/>
  <c r="G3946" i="2"/>
  <c r="G3942" i="2"/>
  <c r="G3938" i="2"/>
  <c r="G3934" i="2"/>
  <c r="G3930" i="2"/>
  <c r="G3926" i="2"/>
  <c r="G3923" i="2"/>
  <c r="G3919"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2" i="2"/>
  <c r="G3598" i="2"/>
  <c r="G3595" i="2"/>
  <c r="G3591" i="2"/>
  <c r="G3587" i="2"/>
  <c r="G3583" i="2"/>
  <c r="G3579" i="2"/>
  <c r="G3575" i="2"/>
  <c r="G3571" i="2"/>
  <c r="G3567" i="2"/>
  <c r="G3563" i="2"/>
  <c r="G3559" i="2"/>
  <c r="G3555" i="2"/>
  <c r="G3551" i="2"/>
  <c r="G3547" i="2"/>
  <c r="G3543" i="2"/>
  <c r="G3539" i="2"/>
  <c r="G3535" i="2"/>
  <c r="G3531" i="2"/>
  <c r="G3527" i="2"/>
  <c r="G3523" i="2"/>
  <c r="G3519" i="2"/>
  <c r="G3515" i="2"/>
  <c r="G3511" i="2"/>
  <c r="G3508" i="2"/>
  <c r="G3504" i="2"/>
  <c r="G3500" i="2"/>
  <c r="G3497" i="2"/>
  <c r="G3493" i="2"/>
  <c r="G3489" i="2"/>
  <c r="G3485" i="2"/>
  <c r="G3482" i="2"/>
  <c r="G3478" i="2"/>
  <c r="G3474" i="2"/>
  <c r="G3470" i="2"/>
  <c r="G3466" i="2"/>
  <c r="G3460" i="2"/>
  <c r="G3457" i="2"/>
  <c r="G3454" i="2"/>
  <c r="G3451" i="2"/>
  <c r="G3449" i="2"/>
  <c r="G3446" i="2"/>
  <c r="G3442" i="2"/>
  <c r="G3438" i="2"/>
  <c r="G3433" i="2"/>
  <c r="G3429" i="2"/>
  <c r="G4136" i="2"/>
  <c r="G4130" i="2"/>
  <c r="G3425" i="2"/>
  <c r="G3421" i="2"/>
  <c r="G3417" i="2"/>
  <c r="G3413" i="2"/>
  <c r="G3409" i="2"/>
  <c r="G3405" i="2"/>
  <c r="G3401" i="2"/>
  <c r="G3397" i="2"/>
  <c r="G3393" i="2"/>
  <c r="G3390" i="2"/>
  <c r="G3383" i="2"/>
  <c r="G3375" i="2"/>
  <c r="G3367" i="2"/>
  <c r="G3363" i="2"/>
  <c r="G3359" i="2"/>
  <c r="G3355" i="2"/>
  <c r="G3351" i="2"/>
  <c r="G3347" i="2"/>
  <c r="G3343" i="2"/>
  <c r="G3339" i="2"/>
  <c r="G3335"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57" i="2"/>
  <c r="G3153" i="2"/>
  <c r="G3150" i="2"/>
  <c r="G3147" i="2"/>
  <c r="G3143" i="2"/>
  <c r="G3136" i="2"/>
  <c r="G3132" i="2"/>
  <c r="G3128" i="2"/>
  <c r="G3124" i="2"/>
  <c r="G3117" i="2"/>
  <c r="G3110" i="2"/>
  <c r="G3106" i="2"/>
  <c r="G3102" i="2"/>
  <c r="G3098" i="2"/>
  <c r="G3091" i="2"/>
  <c r="G3088" i="2"/>
  <c r="G3084" i="2"/>
  <c r="G3079" i="2"/>
  <c r="G3075" i="2"/>
  <c r="G3068" i="2"/>
  <c r="G3064" i="2"/>
  <c r="G3060" i="2"/>
  <c r="G3056" i="2"/>
  <c r="G3052" i="2"/>
  <c r="G3049" i="2"/>
  <c r="G3045" i="2"/>
  <c r="G3042" i="2"/>
  <c r="G3041" i="2"/>
  <c r="G3036" i="2"/>
  <c r="G3032" i="2"/>
  <c r="G3026" i="2"/>
  <c r="G3019" i="2"/>
  <c r="G3016" i="2"/>
  <c r="G3012" i="2"/>
  <c r="G3008" i="2"/>
  <c r="G3002" i="2"/>
  <c r="G2998" i="2"/>
  <c r="G2994" i="2"/>
  <c r="G2991" i="2"/>
  <c r="G2988" i="2"/>
  <c r="G2984" i="2"/>
  <c r="G2980" i="2"/>
  <c r="G2973" i="2"/>
  <c r="G2969" i="2"/>
  <c r="G2966" i="2"/>
  <c r="G2961" i="2"/>
  <c r="G2957" i="2"/>
  <c r="G2953" i="2"/>
  <c r="G2949" i="2"/>
  <c r="G2945" i="2"/>
  <c r="G2941" i="2"/>
  <c r="G2931" i="2"/>
  <c r="G2926" i="2"/>
  <c r="G2922" i="2"/>
  <c r="G2917" i="2"/>
  <c r="G2913" i="2"/>
  <c r="G2909" i="2"/>
  <c r="G2905" i="2"/>
  <c r="G2901" i="2"/>
  <c r="G2897" i="2"/>
  <c r="G2893" i="2"/>
  <c r="G2889" i="2"/>
  <c r="G2885" i="2"/>
  <c r="G2881" i="2"/>
  <c r="G2877" i="2"/>
  <c r="G2873" i="2"/>
  <c r="G2869" i="2"/>
  <c r="G2865" i="2"/>
  <c r="G2861" i="2"/>
  <c r="G2857" i="2"/>
  <c r="G2854" i="2"/>
  <c r="G4354" i="2"/>
  <c r="G4347" i="2"/>
  <c r="G4335" i="2"/>
  <c r="G4327" i="2"/>
  <c r="G4319" i="2"/>
  <c r="G4311" i="2"/>
  <c r="G4300" i="2"/>
  <c r="G4293" i="2"/>
  <c r="G4285" i="2"/>
  <c r="G4277" i="2"/>
  <c r="G4265" i="2"/>
  <c r="G4257" i="2"/>
  <c r="G4249" i="2"/>
  <c r="G4241" i="2"/>
  <c r="G4229" i="2"/>
  <c r="G4221" i="2"/>
  <c r="G4209" i="2"/>
  <c r="G4201" i="2"/>
  <c r="G4189" i="2"/>
  <c r="G4181" i="2"/>
  <c r="G4173" i="2"/>
  <c r="G4161" i="2"/>
  <c r="G4154" i="2"/>
  <c r="G4146" i="2"/>
  <c r="G4138" i="2"/>
  <c r="G4123" i="2"/>
  <c r="G4112" i="2"/>
  <c r="G4104" i="2"/>
  <c r="G4096" i="2"/>
  <c r="G4084" i="2"/>
  <c r="G4077" i="2"/>
  <c r="G4067" i="2"/>
  <c r="G4061" i="2"/>
  <c r="G4053" i="2"/>
  <c r="G4046" i="2"/>
  <c r="G4038" i="2"/>
  <c r="G4031" i="2"/>
  <c r="G4023" i="2"/>
  <c r="G4020" i="2"/>
  <c r="G4016" i="2"/>
  <c r="G4011" i="2"/>
  <c r="G4009" i="2"/>
  <c r="G4008" i="2"/>
  <c r="G4002" i="2"/>
  <c r="G3998" i="2"/>
  <c r="G3995" i="2"/>
  <c r="G3993" i="2"/>
  <c r="G3989" i="2"/>
  <c r="G3985" i="2"/>
  <c r="G3981" i="2"/>
  <c r="G3977" i="2"/>
  <c r="G3973" i="2"/>
  <c r="G3969" i="2"/>
  <c r="G3965" i="2"/>
  <c r="G3961" i="2"/>
  <c r="G3957" i="2"/>
  <c r="G3953" i="2"/>
  <c r="G3949" i="2"/>
  <c r="G3945" i="2"/>
  <c r="G3941" i="2"/>
  <c r="G3937" i="2"/>
  <c r="G3933" i="2"/>
  <c r="G3929" i="2"/>
  <c r="G3925" i="2"/>
  <c r="G3922"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7" i="2"/>
  <c r="G3604" i="2"/>
  <c r="G3597" i="2"/>
  <c r="G3594" i="2"/>
  <c r="G3586" i="2"/>
  <c r="G3582" i="2"/>
  <c r="G3578" i="2"/>
  <c r="G3574" i="2"/>
  <c r="G3570" i="2"/>
  <c r="G3566" i="2"/>
  <c r="G3562" i="2"/>
  <c r="G3558" i="2"/>
  <c r="G3554" i="2"/>
  <c r="G3550" i="2"/>
  <c r="G3546" i="2"/>
  <c r="G3542" i="2"/>
  <c r="G3538" i="2"/>
  <c r="G3534" i="2"/>
  <c r="G3530" i="2"/>
  <c r="G3526" i="2"/>
  <c r="G3522" i="2"/>
  <c r="G3518" i="2"/>
  <c r="G3514" i="2"/>
  <c r="G3507" i="2"/>
  <c r="G3503" i="2"/>
  <c r="G3496" i="2"/>
  <c r="G3492" i="2"/>
  <c r="G3488" i="2"/>
  <c r="G3484" i="2"/>
  <c r="G3481" i="2"/>
  <c r="G3477" i="2"/>
  <c r="G3473" i="2"/>
  <c r="G3469" i="2"/>
  <c r="G3465" i="2"/>
  <c r="G3459" i="2"/>
  <c r="G3453" i="2"/>
  <c r="G3450" i="2"/>
  <c r="G3437" i="2"/>
  <c r="G3435" i="2"/>
  <c r="G3432" i="2"/>
  <c r="G3428" i="2"/>
  <c r="G4135"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3" i="2"/>
  <c r="G3179" i="2"/>
  <c r="G3175" i="2"/>
  <c r="G3171" i="2"/>
  <c r="G3167" i="2"/>
  <c r="G3163" i="2"/>
  <c r="G3160" i="2"/>
  <c r="G3156" i="2"/>
  <c r="G3146" i="2"/>
  <c r="G3142" i="2"/>
  <c r="G3139" i="2"/>
  <c r="G3135" i="2"/>
  <c r="G3131" i="2"/>
  <c r="G3127" i="2"/>
  <c r="G3123" i="2"/>
  <c r="G3120" i="2"/>
  <c r="G3116" i="2"/>
  <c r="G3113" i="2"/>
  <c r="G3109" i="2"/>
  <c r="G3105" i="2"/>
  <c r="G3101" i="2"/>
  <c r="G3097" i="2"/>
  <c r="G3094" i="2"/>
  <c r="G3087" i="2"/>
  <c r="G3081" i="2"/>
  <c r="G3078" i="2"/>
  <c r="G3073" i="2"/>
  <c r="G3071" i="2"/>
  <c r="G3067" i="2"/>
  <c r="G3063" i="2"/>
  <c r="G3059" i="2"/>
  <c r="G3055" i="2"/>
  <c r="G3051" i="2"/>
  <c r="G3048" i="2"/>
  <c r="G3040" i="2"/>
  <c r="G3035" i="2"/>
  <c r="G3029" i="2"/>
  <c r="G3025" i="2"/>
  <c r="G3022" i="2"/>
  <c r="G3015" i="2"/>
  <c r="G3011" i="2"/>
  <c r="G3007" i="2"/>
  <c r="G3005" i="2"/>
  <c r="G3001" i="2"/>
  <c r="G2997" i="2"/>
  <c r="G2993" i="2"/>
  <c r="G2990" i="2"/>
  <c r="G2987" i="2"/>
  <c r="G2983" i="2"/>
  <c r="G2979" i="2"/>
  <c r="G2977" i="2"/>
  <c r="G2972" i="2"/>
  <c r="G2967" i="2"/>
  <c r="G2965" i="2"/>
  <c r="G2960" i="2"/>
  <c r="G2956" i="2"/>
  <c r="G2952" i="2"/>
  <c r="G2948" i="2"/>
  <c r="G2944" i="2"/>
  <c r="G2940" i="2"/>
  <c r="G2938" i="2"/>
  <c r="G2934" i="2"/>
  <c r="G2930" i="2"/>
  <c r="G2925" i="2"/>
  <c r="G2921" i="2"/>
  <c r="G2916" i="2"/>
  <c r="G2912" i="2"/>
  <c r="G2908" i="2"/>
  <c r="G2904" i="2"/>
  <c r="G2900" i="2"/>
  <c r="G2896" i="2"/>
  <c r="G2892" i="2"/>
  <c r="G2888" i="2"/>
  <c r="G2884" i="2"/>
  <c r="G2880" i="2"/>
  <c r="G2876" i="2"/>
  <c r="G2872" i="2"/>
  <c r="G2868" i="2"/>
  <c r="G2864" i="2"/>
  <c r="G2860" i="2"/>
  <c r="G2856" i="2"/>
  <c r="G2853" i="2"/>
  <c r="G4351" i="2"/>
  <c r="G4343" i="2"/>
  <c r="G4339" i="2"/>
  <c r="G4331" i="2"/>
  <c r="G4323" i="2"/>
  <c r="G4315" i="2"/>
  <c r="G4308" i="2"/>
  <c r="G4304" i="2"/>
  <c r="G4289" i="2"/>
  <c r="G4281" i="2"/>
  <c r="G4273" i="2"/>
  <c r="G4269" i="2"/>
  <c r="G4261" i="2"/>
  <c r="G4253" i="2"/>
  <c r="G4245" i="2"/>
  <c r="G4237" i="2"/>
  <c r="G4233" i="2"/>
  <c r="G4225" i="2"/>
  <c r="G4217" i="2"/>
  <c r="G4213" i="2"/>
  <c r="G4205" i="2"/>
  <c r="G4198" i="2"/>
  <c r="G4194" i="2"/>
  <c r="G4185" i="2"/>
  <c r="G4177" i="2"/>
  <c r="G4169" i="2"/>
  <c r="G4165" i="2"/>
  <c r="G4157" i="2"/>
  <c r="G4150" i="2"/>
  <c r="G4142" i="2"/>
  <c r="G4120" i="2"/>
  <c r="G4116" i="2"/>
  <c r="G4108" i="2"/>
  <c r="G4100" i="2"/>
  <c r="G4092" i="2"/>
  <c r="G4088" i="2"/>
  <c r="G4073" i="2"/>
  <c r="G4071" i="2"/>
  <c r="G4064" i="2"/>
  <c r="G4057" i="2"/>
  <c r="G4049" i="2"/>
  <c r="G4042" i="2"/>
  <c r="G4035" i="2"/>
  <c r="G4357" i="2"/>
  <c r="G4353" i="2"/>
  <c r="G4350" i="2"/>
  <c r="G4346" i="2"/>
  <c r="G4342" i="2"/>
  <c r="G4338" i="2"/>
  <c r="G4334" i="2"/>
  <c r="G4330" i="2"/>
  <c r="G4326" i="2"/>
  <c r="G4322" i="2"/>
  <c r="G4318" i="2"/>
  <c r="G4314" i="2"/>
  <c r="G4310"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7" i="2"/>
  <c r="G4192" i="2"/>
  <c r="G4188" i="2"/>
  <c r="G4184" i="2"/>
  <c r="G4180" i="2"/>
  <c r="G4176" i="2"/>
  <c r="G4172" i="2"/>
  <c r="G4168" i="2"/>
  <c r="G4164" i="2"/>
  <c r="G4160" i="2"/>
  <c r="G4153" i="2"/>
  <c r="G4149" i="2"/>
  <c r="G4145" i="2"/>
  <c r="G4141" i="2"/>
  <c r="G4134" i="2"/>
  <c r="G4126" i="2"/>
  <c r="G4119" i="2"/>
  <c r="G4115" i="2"/>
  <c r="G4111" i="2"/>
  <c r="G4107" i="2"/>
  <c r="G4103" i="2"/>
  <c r="G4099" i="2"/>
  <c r="G4095" i="2"/>
  <c r="G4091" i="2"/>
  <c r="G4087" i="2"/>
  <c r="G4083" i="2"/>
  <c r="G4080" i="2"/>
  <c r="G4076" i="2"/>
  <c r="G4070" i="2"/>
  <c r="G4063" i="2"/>
  <c r="G4060" i="2"/>
  <c r="G4056" i="2"/>
  <c r="G4052" i="2"/>
  <c r="G4048" i="2"/>
  <c r="G4045" i="2"/>
  <c r="G4041" i="2"/>
  <c r="G4034" i="2"/>
  <c r="G4030" i="2"/>
  <c r="G4027" i="2"/>
  <c r="G4022" i="2"/>
  <c r="G4019" i="2"/>
  <c r="G4015" i="2"/>
  <c r="G4014" i="2"/>
  <c r="G4007" i="2"/>
  <c r="G4005" i="2"/>
  <c r="G4001" i="2"/>
  <c r="G3997" i="2"/>
  <c r="G3992" i="2"/>
  <c r="G3988" i="2"/>
  <c r="G3984" i="2"/>
  <c r="G3980" i="2"/>
  <c r="G3976" i="2"/>
  <c r="G3972" i="2"/>
  <c r="G3968" i="2"/>
  <c r="G3964" i="2"/>
  <c r="G3960" i="2"/>
  <c r="G3956" i="2"/>
  <c r="G3952" i="2"/>
  <c r="G3948" i="2"/>
  <c r="G3944" i="2"/>
  <c r="G3940" i="2"/>
  <c r="G3936" i="2"/>
  <c r="G3932" i="2"/>
  <c r="G3928" i="2"/>
  <c r="G3924"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6" i="2"/>
  <c r="G3622" i="2"/>
  <c r="G3618" i="2"/>
  <c r="G3614" i="2"/>
  <c r="G3610" i="2"/>
  <c r="G3603" i="2"/>
  <c r="G3600"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0" i="2"/>
  <c r="G3476" i="2"/>
  <c r="G3472" i="2"/>
  <c r="G3468" i="2"/>
  <c r="G3463" i="2"/>
  <c r="G3461" i="2"/>
  <c r="G3456" i="2"/>
  <c r="G3448" i="2"/>
  <c r="G3431" i="2"/>
  <c r="G3427" i="2"/>
  <c r="G4132" i="2"/>
  <c r="G4127" i="2"/>
  <c r="G3423" i="2"/>
  <c r="G3419" i="2"/>
  <c r="G3415" i="2"/>
  <c r="G3411" i="2"/>
  <c r="G3407" i="2"/>
  <c r="G3403" i="2"/>
  <c r="G3399" i="2"/>
  <c r="G3395" i="2"/>
  <c r="G3391"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5"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77" i="2"/>
  <c r="G3074" i="2"/>
  <c r="G3070" i="2"/>
  <c r="G3066" i="2"/>
  <c r="G3062" i="2"/>
  <c r="G3058" i="2"/>
  <c r="G3054" i="2"/>
  <c r="G3047" i="2"/>
  <c r="G3044" i="2"/>
  <c r="G3039" i="2"/>
  <c r="G3034" i="2"/>
  <c r="G3031" i="2"/>
  <c r="G3028" i="2"/>
  <c r="G3024" i="2"/>
  <c r="G3021" i="2"/>
  <c r="G3018" i="2"/>
  <c r="G3014" i="2"/>
  <c r="G3010" i="2"/>
  <c r="G3006" i="2"/>
  <c r="G3004" i="2"/>
  <c r="G3000" i="2"/>
  <c r="G2996" i="2"/>
  <c r="G2992" i="2"/>
  <c r="G2986" i="2"/>
  <c r="G2981" i="2"/>
  <c r="G2976" i="2"/>
  <c r="G2971" i="2"/>
  <c r="G2964" i="2"/>
  <c r="G2963" i="2"/>
  <c r="G2959" i="2"/>
  <c r="G2955" i="2"/>
  <c r="G2947" i="2"/>
  <c r="G2943" i="2"/>
  <c r="G2939" i="2"/>
  <c r="G2937" i="2"/>
  <c r="G2933" i="2"/>
  <c r="G2929" i="2"/>
  <c r="G2928" i="2"/>
  <c r="G2924" i="2"/>
  <c r="G2915" i="2"/>
  <c r="G2911" i="2"/>
  <c r="G2907" i="2"/>
  <c r="G2903" i="2"/>
  <c r="G2899" i="2"/>
  <c r="G2895" i="2"/>
  <c r="G2891" i="2"/>
  <c r="G2887" i="2"/>
  <c r="G2883" i="2"/>
  <c r="G2879" i="2"/>
  <c r="G2875" i="2"/>
  <c r="G2871" i="2"/>
  <c r="G2867" i="2"/>
  <c r="G2863" i="2"/>
  <c r="G2859" i="2"/>
  <c r="G2855" i="2"/>
  <c r="G2852"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9" i="2"/>
  <c r="G2616" i="2"/>
  <c r="G2610" i="2"/>
  <c r="G2609" i="2"/>
  <c r="G2602" i="2"/>
  <c r="G2594" i="2"/>
  <c r="G2585" i="2"/>
  <c r="G2579" i="2"/>
  <c r="G2570" i="2"/>
  <c r="G2563" i="2"/>
  <c r="G2559" i="2"/>
  <c r="G2555" i="2"/>
  <c r="G2551" i="2"/>
  <c r="G2538" i="2"/>
  <c r="G2531" i="2"/>
  <c r="G2527" i="2"/>
  <c r="G2520" i="2"/>
  <c r="G2517" i="2"/>
  <c r="G2513" i="2"/>
  <c r="G2503" i="2"/>
  <c r="G2500" i="2"/>
  <c r="G2498" i="2"/>
  <c r="G2495" i="2"/>
  <c r="G2492" i="2"/>
  <c r="G2489" i="2"/>
  <c r="G2486" i="2"/>
  <c r="G2484" i="2"/>
  <c r="G2482" i="2"/>
  <c r="G2476" i="2"/>
  <c r="G2472" i="2"/>
  <c r="G2467" i="2"/>
  <c r="G2463" i="2"/>
  <c r="G2460" i="2"/>
  <c r="G2458" i="2"/>
  <c r="G2455" i="2"/>
  <c r="G2448" i="2"/>
  <c r="G2444" i="2"/>
  <c r="G2440" i="2"/>
  <c r="G2436"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90" i="2"/>
  <c r="G2287" i="2"/>
  <c r="G2284" i="2"/>
  <c r="G2280" i="2"/>
  <c r="G2276" i="2"/>
  <c r="G2272" i="2"/>
  <c r="G2268" i="2"/>
  <c r="G2265" i="2"/>
  <c r="G2259" i="2"/>
  <c r="G2255" i="2"/>
  <c r="G2251" i="2"/>
  <c r="G2245" i="2"/>
  <c r="G2241" i="2"/>
  <c r="G2238" i="2"/>
  <c r="G2234" i="2"/>
  <c r="G2230" i="2"/>
  <c r="G2223" i="2"/>
  <c r="G2219" i="2"/>
  <c r="G2214" i="2"/>
  <c r="G2210" i="2"/>
  <c r="G2206" i="2"/>
  <c r="G2204" i="2"/>
  <c r="G2200" i="2"/>
  <c r="G2196" i="2"/>
  <c r="G2192" i="2"/>
  <c r="G2188" i="2"/>
  <c r="G2182" i="2"/>
  <c r="G2178" i="2"/>
  <c r="G2174" i="2"/>
  <c r="G2170" i="2"/>
  <c r="G2166" i="2"/>
  <c r="G2162" i="2"/>
  <c r="G2158" i="2"/>
  <c r="G2154" i="2"/>
  <c r="G2151" i="2"/>
  <c r="G3590" i="2"/>
  <c r="G2145" i="2"/>
  <c r="G2141" i="2"/>
  <c r="G2137" i="2"/>
  <c r="G2133" i="2"/>
  <c r="G2130" i="2"/>
  <c r="G2126" i="2"/>
  <c r="G2122" i="2"/>
  <c r="G2119"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18" i="2"/>
  <c r="G1714" i="2"/>
  <c r="G1710" i="2"/>
  <c r="G1706" i="2"/>
  <c r="G1702" i="2"/>
  <c r="G1698" i="2"/>
  <c r="G1694" i="2"/>
  <c r="G1690" i="2"/>
  <c r="G1683" i="2"/>
  <c r="G1679" i="2"/>
  <c r="G1671" i="2"/>
  <c r="G1669" i="2"/>
  <c r="G1667" i="2"/>
  <c r="G1664" i="2"/>
  <c r="G1663"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9" i="2"/>
  <c r="G2676" i="2"/>
  <c r="G2672" i="2"/>
  <c r="G2668" i="2"/>
  <c r="G2664" i="2"/>
  <c r="G2660" i="2"/>
  <c r="G2656" i="2"/>
  <c r="G2653" i="2"/>
  <c r="G2649" i="2"/>
  <c r="G2645" i="2"/>
  <c r="G2642" i="2"/>
  <c r="G2638" i="2"/>
  <c r="G2634" i="2"/>
  <c r="G2630" i="2"/>
  <c r="G2626" i="2"/>
  <c r="G2622" i="2"/>
  <c r="G2618" i="2"/>
  <c r="G1158" i="2"/>
  <c r="G2615" i="2"/>
  <c r="G2613" i="2"/>
  <c r="G2612" i="2"/>
  <c r="G2608" i="2"/>
  <c r="G2605" i="2"/>
  <c r="G2601" i="2"/>
  <c r="G2599" i="2"/>
  <c r="G2596" i="2"/>
  <c r="G2593" i="2"/>
  <c r="G2590" i="2"/>
  <c r="G2587" i="2"/>
  <c r="G2584" i="2"/>
  <c r="G2582" i="2"/>
  <c r="G2578" i="2"/>
  <c r="G2576" i="2"/>
  <c r="G2573" i="2"/>
  <c r="G2566" i="2"/>
  <c r="G2562" i="2"/>
  <c r="G2554" i="2"/>
  <c r="G2552" i="2"/>
  <c r="G2550" i="2"/>
  <c r="G2547" i="2"/>
  <c r="G2545" i="2"/>
  <c r="G2534" i="2"/>
  <c r="G2530" i="2"/>
  <c r="G2526" i="2"/>
  <c r="G2523" i="2"/>
  <c r="G2522" i="2"/>
  <c r="G2516" i="2"/>
  <c r="G2512" i="2"/>
  <c r="G2509" i="2"/>
  <c r="G2508" i="2"/>
  <c r="G2505" i="2"/>
  <c r="G2497" i="2"/>
  <c r="G2494" i="2"/>
  <c r="G2491" i="2"/>
  <c r="G2488" i="2"/>
  <c r="G2485" i="2"/>
  <c r="G2481" i="2"/>
  <c r="G2479" i="2"/>
  <c r="G2475" i="2"/>
  <c r="G2465" i="2"/>
  <c r="G2462" i="2"/>
  <c r="G2457" i="2"/>
  <c r="G2454" i="2"/>
  <c r="G2451" i="2"/>
  <c r="G2447" i="2"/>
  <c r="G2442" i="2"/>
  <c r="G2439" i="2"/>
  <c r="G2433" i="2"/>
  <c r="G2429" i="2"/>
  <c r="G2425" i="2"/>
  <c r="G2421" i="2"/>
  <c r="G2417" i="2"/>
  <c r="G2413" i="2"/>
  <c r="G2409" i="2"/>
  <c r="G2405"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6" i="2"/>
  <c r="G2302" i="2"/>
  <c r="G2297" i="2"/>
  <c r="G2293" i="2"/>
  <c r="G2286" i="2"/>
  <c r="G2283" i="2"/>
  <c r="G2279" i="2"/>
  <c r="G2275" i="2"/>
  <c r="G2271" i="2"/>
  <c r="G2267" i="2"/>
  <c r="G2264" i="2"/>
  <c r="G2258" i="2"/>
  <c r="G2254" i="2"/>
  <c r="G2250" i="2"/>
  <c r="G2248" i="2"/>
  <c r="G2244" i="2"/>
  <c r="G2237" i="2"/>
  <c r="G2233" i="2"/>
  <c r="G2229" i="2"/>
  <c r="G2226" i="2"/>
  <c r="G2222" i="2"/>
  <c r="G2216" i="2"/>
  <c r="G2213" i="2"/>
  <c r="G2209" i="2"/>
  <c r="G2203" i="2"/>
  <c r="G2199" i="2"/>
  <c r="G2195" i="2"/>
  <c r="G2191" i="2"/>
  <c r="G2187" i="2"/>
  <c r="G2185" i="2"/>
  <c r="G2181" i="2"/>
  <c r="G2177" i="2"/>
  <c r="G2173" i="2"/>
  <c r="G2169" i="2"/>
  <c r="G2165" i="2"/>
  <c r="G2161" i="2"/>
  <c r="G2157" i="2"/>
  <c r="G2150" i="2"/>
  <c r="G2148" i="2"/>
  <c r="G2144" i="2"/>
  <c r="G2140" i="2"/>
  <c r="G2136" i="2"/>
  <c r="G2132" i="2"/>
  <c r="G2129" i="2"/>
  <c r="G2125" i="2"/>
  <c r="G2121" i="2"/>
  <c r="G2118" i="2"/>
  <c r="G2116" i="2"/>
  <c r="G2112" i="2"/>
  <c r="G2109" i="2"/>
  <c r="G2107" i="2"/>
  <c r="G2103" i="2"/>
  <c r="G2099" i="2"/>
  <c r="G2095"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0" i="2"/>
  <c r="G1986" i="2"/>
  <c r="G1982"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8" i="2"/>
  <c r="G2754" i="2"/>
  <c r="G2750" i="2"/>
  <c r="G2746" i="2"/>
  <c r="G2742" i="2"/>
  <c r="G2738" i="2"/>
  <c r="G2734" i="2"/>
  <c r="G2730" i="2"/>
  <c r="G2726" i="2"/>
  <c r="G2722" i="2"/>
  <c r="G2718" i="2"/>
  <c r="G2714" i="2"/>
  <c r="G2710" i="2"/>
  <c r="G2706" i="2"/>
  <c r="G2702" i="2"/>
  <c r="G2698" i="2"/>
  <c r="G2694" i="2"/>
  <c r="G2690" i="2"/>
  <c r="G2686" i="2"/>
  <c r="G2682" i="2"/>
  <c r="G2675" i="2"/>
  <c r="G2671" i="2"/>
  <c r="G2667" i="2"/>
  <c r="G2663" i="2"/>
  <c r="G2659" i="2"/>
  <c r="G2655" i="2"/>
  <c r="G2652" i="2"/>
  <c r="G2648" i="2"/>
  <c r="G2641" i="2"/>
  <c r="G2637" i="2"/>
  <c r="G2633" i="2"/>
  <c r="G2629" i="2"/>
  <c r="G2625" i="2"/>
  <c r="G2621" i="2"/>
  <c r="G2617" i="2"/>
  <c r="G2607" i="2"/>
  <c r="G2604" i="2"/>
  <c r="G2598" i="2"/>
  <c r="G2592" i="2"/>
  <c r="G2589" i="2"/>
  <c r="G2581" i="2"/>
  <c r="G2577" i="2"/>
  <c r="G2575" i="2"/>
  <c r="G2572" i="2"/>
  <c r="G2569" i="2"/>
  <c r="G2565" i="2"/>
  <c r="G2561" i="2"/>
  <c r="G2558" i="2"/>
  <c r="G2553" i="2"/>
  <c r="G2549" i="2"/>
  <c r="G2537" i="2"/>
  <c r="G2533" i="2"/>
  <c r="G2529" i="2"/>
  <c r="G2525" i="2"/>
  <c r="G2521" i="2"/>
  <c r="G2519" i="2"/>
  <c r="G2515" i="2"/>
  <c r="G2511" i="2"/>
  <c r="G2507" i="2"/>
  <c r="G2502" i="2"/>
  <c r="G2499" i="2"/>
  <c r="G2496" i="2"/>
  <c r="G2490" i="2"/>
  <c r="G2487" i="2"/>
  <c r="G2480" i="2"/>
  <c r="G2478" i="2"/>
  <c r="G2474" i="2"/>
  <c r="G2469" i="2"/>
  <c r="G2453" i="2"/>
  <c r="G2450" i="2"/>
  <c r="G2446" i="2"/>
  <c r="G2438" i="2"/>
  <c r="G2432" i="2"/>
  <c r="G2428" i="2"/>
  <c r="G2424" i="2"/>
  <c r="G2420" i="2"/>
  <c r="G2416" i="2"/>
  <c r="G2412" i="2"/>
  <c r="G2408"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5" i="2"/>
  <c r="G2301" i="2"/>
  <c r="G2296" i="2"/>
  <c r="G2292" i="2"/>
  <c r="G2289" i="2"/>
  <c r="G2285" i="2"/>
  <c r="G2282" i="2"/>
  <c r="G2278" i="2"/>
  <c r="G2274" i="2"/>
  <c r="G2270" i="2"/>
  <c r="G2266" i="2"/>
  <c r="G2263" i="2"/>
  <c r="G2261" i="2"/>
  <c r="G2257" i="2"/>
  <c r="G2253" i="2"/>
  <c r="G2247" i="2"/>
  <c r="G2243" i="2"/>
  <c r="G2240" i="2"/>
  <c r="G2236" i="2"/>
  <c r="G2232" i="2"/>
  <c r="G2228" i="2"/>
  <c r="G2225" i="2"/>
  <c r="G2221" i="2"/>
  <c r="G2218" i="2"/>
  <c r="G2212" i="2"/>
  <c r="G2208" i="2"/>
  <c r="G2202" i="2"/>
  <c r="G2198" i="2"/>
  <c r="G2194" i="2"/>
  <c r="G2190" i="2"/>
  <c r="G2186" i="2"/>
  <c r="G2184" i="2"/>
  <c r="G2180" i="2"/>
  <c r="G2176" i="2"/>
  <c r="G2172" i="2"/>
  <c r="G2168" i="2"/>
  <c r="G2164" i="2"/>
  <c r="G2160" i="2"/>
  <c r="G2156" i="2"/>
  <c r="G2153" i="2"/>
  <c r="G2149" i="2"/>
  <c r="G2147" i="2"/>
  <c r="G2143" i="2"/>
  <c r="G2139" i="2"/>
  <c r="G2135" i="2"/>
  <c r="G2128" i="2"/>
  <c r="G2124"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48" i="2"/>
  <c r="G2844" i="2"/>
  <c r="G2840" i="2"/>
  <c r="G2836" i="2"/>
  <c r="G2832" i="2"/>
  <c r="G2828" i="2"/>
  <c r="G2824" i="2"/>
  <c r="G2820" i="2"/>
  <c r="G2816" i="2"/>
  <c r="G2812" i="2"/>
  <c r="G2808" i="2"/>
  <c r="G2804" i="2"/>
  <c r="G2800" i="2"/>
  <c r="G2796" i="2"/>
  <c r="G2792" i="2"/>
  <c r="G2788" i="2"/>
  <c r="G2784" i="2"/>
  <c r="G2780" i="2"/>
  <c r="G2776" i="2"/>
  <c r="G2772" i="2"/>
  <c r="G2768" i="2"/>
  <c r="G2764"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1" i="2"/>
  <c r="G2647" i="2"/>
  <c r="G2644" i="2"/>
  <c r="G2640" i="2"/>
  <c r="G2636" i="2"/>
  <c r="G2632" i="2"/>
  <c r="G2628" i="2"/>
  <c r="G2624" i="2"/>
  <c r="G2620" i="2"/>
  <c r="G1160" i="2"/>
  <c r="G1157" i="2"/>
  <c r="G2614" i="2"/>
  <c r="G2611" i="2"/>
  <c r="G2606" i="2"/>
  <c r="G2603" i="2"/>
  <c r="G2600" i="2"/>
  <c r="G2597" i="2"/>
  <c r="G2595" i="2"/>
  <c r="G2591" i="2"/>
  <c r="G2588" i="2"/>
  <c r="G2586" i="2"/>
  <c r="G2583" i="2"/>
  <c r="G2580" i="2"/>
  <c r="G2574" i="2"/>
  <c r="G2571" i="2"/>
  <c r="G2568" i="2"/>
  <c r="G2560" i="2"/>
  <c r="G2556" i="2"/>
  <c r="G2548" i="2"/>
  <c r="G2546" i="2"/>
  <c r="G2544" i="2"/>
  <c r="G2535" i="2"/>
  <c r="G2532" i="2"/>
  <c r="G2528" i="2"/>
  <c r="G2524" i="2"/>
  <c r="G2518" i="2"/>
  <c r="G2514" i="2"/>
  <c r="G2510" i="2"/>
  <c r="G2506" i="2"/>
  <c r="G2504" i="2"/>
  <c r="G2501" i="2"/>
  <c r="G2493" i="2"/>
  <c r="G2483" i="2"/>
  <c r="G2477" i="2"/>
  <c r="G2473" i="2"/>
  <c r="G2468" i="2"/>
  <c r="G2466" i="2"/>
  <c r="G2464" i="2"/>
  <c r="G2461" i="2"/>
  <c r="G2459" i="2"/>
  <c r="G2456" i="2"/>
  <c r="G2452"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300" i="2"/>
  <c r="G2295" i="2"/>
  <c r="G2291" i="2"/>
  <c r="G2288" i="2"/>
  <c r="G2281" i="2"/>
  <c r="G2277" i="2"/>
  <c r="G2273" i="2"/>
  <c r="G2269" i="2"/>
  <c r="G2262" i="2"/>
  <c r="G2260" i="2"/>
  <c r="G2256" i="2"/>
  <c r="G2252" i="2"/>
  <c r="G2249" i="2"/>
  <c r="G2246" i="2"/>
  <c r="G2242" i="2"/>
  <c r="G2239" i="2"/>
  <c r="G2235" i="2"/>
  <c r="G2231" i="2"/>
  <c r="G2227" i="2"/>
  <c r="G2224" i="2"/>
  <c r="G2220" i="2"/>
  <c r="G2217" i="2"/>
  <c r="G2215" i="2"/>
  <c r="G2211" i="2"/>
  <c r="G2207" i="2"/>
  <c r="G2205" i="2"/>
  <c r="G2201" i="2"/>
  <c r="G2197" i="2"/>
  <c r="G2193" i="2"/>
  <c r="G2189" i="2"/>
  <c r="G2183" i="2"/>
  <c r="G2179" i="2"/>
  <c r="G2175" i="2"/>
  <c r="G2171" i="2"/>
  <c r="G2167" i="2"/>
  <c r="G2163" i="2"/>
  <c r="G2159" i="2"/>
  <c r="G2155" i="2"/>
  <c r="G2152" i="2"/>
  <c r="G2146" i="2"/>
  <c r="G2142" i="2"/>
  <c r="G2138" i="2"/>
  <c r="G2134" i="2"/>
  <c r="G2131" i="2"/>
  <c r="G2127" i="2"/>
  <c r="G2123" i="2"/>
  <c r="G2120" i="2"/>
  <c r="G2117" i="2"/>
  <c r="G2114" i="2"/>
  <c r="G2105" i="2"/>
  <c r="G2101" i="2"/>
  <c r="G2097"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7"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1" i="2"/>
  <c r="G1747" i="2"/>
  <c r="G1743" i="2"/>
  <c r="G1739" i="2"/>
  <c r="G1735" i="2"/>
  <c r="G1731" i="2"/>
  <c r="G1727" i="2"/>
  <c r="G1723" i="2"/>
  <c r="G1721" i="2"/>
  <c r="G1717" i="2"/>
  <c r="G1713" i="2"/>
  <c r="G1709" i="2"/>
  <c r="G1705" i="2"/>
  <c r="G1701" i="2"/>
  <c r="G1697" i="2"/>
  <c r="G1693" i="2"/>
  <c r="G1689" i="2"/>
  <c r="G1686" i="2"/>
  <c r="G1684" i="2"/>
  <c r="G1682" i="2"/>
  <c r="G1678" i="2"/>
  <c r="G1675" i="2"/>
  <c r="G1670" i="2"/>
  <c r="G1666" i="2"/>
  <c r="G1662"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4" i="2"/>
  <c r="G1750" i="2"/>
  <c r="G1746" i="2"/>
  <c r="G1742" i="2"/>
  <c r="G1738" i="2"/>
  <c r="G1734" i="2"/>
  <c r="G1730" i="2"/>
  <c r="G1726" i="2"/>
  <c r="G1722" i="2"/>
  <c r="G1720" i="2"/>
  <c r="G1716" i="2"/>
  <c r="G1712" i="2"/>
  <c r="G1708" i="2"/>
  <c r="G1704" i="2"/>
  <c r="G1700" i="2"/>
  <c r="G1696" i="2"/>
  <c r="G1692" i="2"/>
  <c r="G1688" i="2"/>
  <c r="G1681" i="2"/>
  <c r="G1680" i="2"/>
  <c r="G1677" i="2"/>
  <c r="G1676" i="2"/>
  <c r="G1674" i="2"/>
  <c r="G1672" i="2"/>
  <c r="G1668" i="2"/>
  <c r="G1665"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5" i="2"/>
  <c r="G1673"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Z15" i="1"/>
  <c r="S15" i="1"/>
  <c r="K15" i="1"/>
  <c r="L15" i="1"/>
  <c r="M15" i="1"/>
  <c r="J15" i="1"/>
  <c r="O15" i="1"/>
  <c r="U15" i="1"/>
  <c r="I15" i="1"/>
  <c r="Q15" i="1"/>
  <c r="AC15" i="1"/>
  <c r="N15" i="1"/>
  <c r="X15" i="1"/>
  <c r="AA15" i="1"/>
  <c r="P15" i="1"/>
  <c r="Y15" i="1"/>
  <c r="R15" i="1"/>
  <c r="V15" i="1"/>
  <c r="W15" i="1"/>
  <c r="AB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44" i="1" a="1"/>
  <c r="A197" i="1" a="1"/>
  <c r="A84" i="1" a="1"/>
  <c r="A20" i="1" a="1"/>
  <c r="A106" i="1" a="1"/>
  <c r="A80" i="1" a="1"/>
  <c r="A145" i="1" a="1"/>
  <c r="A25" i="1" a="1"/>
  <c r="A207" i="1" a="1"/>
  <c r="A19" i="1" a="1"/>
  <c r="A155" i="1" a="1"/>
  <c r="A48" i="1" a="1"/>
  <c r="A170" i="1" a="1"/>
  <c r="A199" i="1" a="1"/>
  <c r="A47" i="1" a="1"/>
  <c r="A137" i="1" a="1"/>
  <c r="A103" i="1" a="1"/>
  <c r="A201" i="1" a="1"/>
  <c r="A134" i="1" a="1"/>
  <c r="A175" i="1" a="1"/>
  <c r="A39" i="1" a="1"/>
  <c r="A24" i="1" a="1"/>
  <c r="A148" i="1" a="1"/>
  <c r="A132" i="1" a="1"/>
  <c r="A176" i="1" a="1"/>
  <c r="AR15" i="1"/>
  <c r="A158" i="1" a="1"/>
  <c r="A172" i="1" a="1"/>
  <c r="A65" i="1" a="1"/>
  <c r="AN15" i="1"/>
  <c r="A51" i="1" a="1"/>
  <c r="A63" i="1" a="1"/>
  <c r="A32" i="1" a="1"/>
  <c r="A62" i="1" a="1"/>
  <c r="A214" i="1" a="1"/>
  <c r="A198" i="1" a="1"/>
  <c r="A34" i="1" a="1"/>
  <c r="AF15" i="1"/>
  <c r="A88" i="1" a="1"/>
  <c r="A28" i="1" a="1"/>
  <c r="A81" i="1" a="1"/>
  <c r="A122" i="1" a="1"/>
  <c r="A64" i="1" a="1"/>
  <c r="AK15" i="1"/>
  <c r="A26" i="1" a="1"/>
  <c r="A111" i="1" a="1"/>
  <c r="A72" i="1" a="1"/>
  <c r="A173" i="1" a="1"/>
  <c r="A22" i="1" a="1"/>
  <c r="A195" i="1" a="1"/>
  <c r="A204" i="1" a="1"/>
  <c r="A118" i="1" a="1"/>
  <c r="A21" i="1" a="1"/>
  <c r="A205" i="1" a="1"/>
  <c r="A126" i="1" a="1"/>
  <c r="A188" i="1" a="1"/>
  <c r="A141" i="1" a="1"/>
  <c r="A114" i="1" a="1"/>
  <c r="A43" i="1" a="1"/>
  <c r="A60" i="1" a="1"/>
  <c r="A196" i="1" a="1"/>
  <c r="A140" i="1" a="1"/>
  <c r="A178" i="1" a="1"/>
  <c r="A108" i="1" a="1"/>
  <c r="A119" i="1" a="1"/>
  <c r="A89" i="1" a="1"/>
  <c r="A76" i="1" a="1"/>
  <c r="A163" i="1" a="1"/>
  <c r="A101" i="1" a="1"/>
  <c r="AE15" i="1"/>
  <c r="A38" i="1" a="1"/>
  <c r="A165" i="1" a="1"/>
  <c r="A30" i="1" a="1"/>
  <c r="A193" i="1" a="1"/>
  <c r="A57" i="1" a="1"/>
  <c r="A74" i="1" a="1"/>
  <c r="A79" i="1" a="1"/>
  <c r="A97" i="1" a="1"/>
  <c r="A186" i="1" a="1"/>
  <c r="A112" i="1" a="1"/>
  <c r="A200" i="1" a="1"/>
  <c r="A156" i="1" a="1"/>
  <c r="A40" i="1" a="1"/>
  <c r="AT15" i="1"/>
  <c r="A131" i="1" a="1"/>
  <c r="AP15" i="1"/>
  <c r="A23" i="1" a="1"/>
  <c r="A168" i="1" a="1"/>
  <c r="A110" i="1" a="1"/>
  <c r="A135" i="1" a="1"/>
  <c r="A52" i="1" a="1"/>
  <c r="A179" i="1" a="1"/>
  <c r="A128" i="1" a="1"/>
  <c r="A162" i="1" a="1"/>
  <c r="A94" i="1" a="1"/>
  <c r="A82" i="1" a="1"/>
  <c r="A68" i="1" a="1"/>
  <c r="A17" i="1" a="1"/>
  <c r="AD15" i="1"/>
  <c r="A166" i="1" a="1"/>
  <c r="A41" i="1" a="1"/>
  <c r="AL15" i="1"/>
  <c r="A117" i="1" a="1"/>
  <c r="A174" i="1" a="1"/>
  <c r="A102" i="1" a="1"/>
  <c r="A159" i="1" a="1"/>
  <c r="A164" i="1" a="1"/>
  <c r="A151" i="1" a="1"/>
  <c r="A138" i="1" a="1"/>
  <c r="A169" i="1" a="1"/>
  <c r="A160" i="1" a="1"/>
  <c r="A37" i="1" a="1"/>
  <c r="A18" i="1" a="1"/>
  <c r="A98" i="1" a="1"/>
  <c r="A29" i="1" a="1"/>
  <c r="A130" i="1" a="1"/>
  <c r="A190" i="1" a="1"/>
  <c r="A83" i="1" a="1"/>
  <c r="A171" i="1" a="1"/>
  <c r="A161" i="1" a="1"/>
  <c r="A54" i="1" a="1"/>
  <c r="A99" i="1" a="1"/>
  <c r="A92" i="1" a="1"/>
  <c r="A215" i="1" a="1"/>
  <c r="A211" i="1" a="1"/>
  <c r="A71" i="1" a="1"/>
  <c r="A16" i="1" a="1"/>
  <c r="A58" i="1" a="1"/>
  <c r="A35" i="1" a="1"/>
  <c r="A55" i="1" a="1"/>
  <c r="A127" i="1" a="1"/>
  <c r="A121" i="1" a="1"/>
  <c r="A212" i="1" a="1"/>
  <c r="A70" i="1" a="1"/>
  <c r="A67" i="1" a="1"/>
  <c r="A27" i="1" a="1"/>
  <c r="A157" i="1" a="1"/>
  <c r="A104" i="1" a="1"/>
  <c r="A77" i="1" a="1"/>
  <c r="A129" i="1" a="1"/>
  <c r="A115" i="1" a="1"/>
  <c r="A143" i="1" a="1"/>
  <c r="A194" i="1" a="1"/>
  <c r="A96" i="1" a="1"/>
  <c r="AO15" i="1"/>
  <c r="A203" i="1" a="1"/>
  <c r="A209" i="1" a="1"/>
  <c r="A73" i="1" a="1"/>
  <c r="A208" i="1" a="1"/>
  <c r="A125" i="1" a="1"/>
  <c r="A36" i="1" a="1"/>
  <c r="A95" i="1" a="1"/>
  <c r="A124" i="1" a="1"/>
  <c r="A31" i="1" a="1"/>
  <c r="A85" i="1" a="1"/>
  <c r="A182" i="1" a="1"/>
  <c r="A202" i="1" a="1"/>
  <c r="A136" i="1" a="1"/>
  <c r="A69" i="1" a="1"/>
  <c r="A185" i="1" a="1"/>
  <c r="AI15" i="1"/>
  <c r="A206" i="1" a="1"/>
  <c r="A146" i="1" a="1"/>
  <c r="A109" i="1" a="1"/>
  <c r="A93" i="1" a="1"/>
  <c r="A139" i="1" a="1"/>
  <c r="AQ15" i="1"/>
  <c r="A123" i="1" a="1"/>
  <c r="A100" i="1" a="1"/>
  <c r="A50" i="1" a="1"/>
  <c r="A33" i="1" a="1"/>
  <c r="A149" i="1" a="1"/>
  <c r="AM15" i="1"/>
  <c r="A133" i="1" a="1"/>
  <c r="AG15" i="1"/>
  <c r="A153" i="1" a="1"/>
  <c r="A147" i="1" a="1"/>
  <c r="A154" i="1" a="1"/>
  <c r="A184" i="1" a="1"/>
  <c r="A210" i="1" a="1"/>
  <c r="A191" i="1" a="1"/>
  <c r="A66" i="1" a="1"/>
  <c r="A87" i="1" a="1"/>
  <c r="A86" i="1" a="1"/>
  <c r="A192" i="1" a="1"/>
  <c r="A42" i="1" a="1"/>
  <c r="AS15" i="1"/>
  <c r="A46" i="1" a="1"/>
  <c r="A187" i="1" a="1"/>
  <c r="A59" i="1" a="1"/>
  <c r="A49" i="1" a="1"/>
  <c r="A213" i="1" a="1"/>
  <c r="A105" i="1" a="1"/>
  <c r="A107" i="1" a="1"/>
  <c r="A189" i="1" a="1"/>
  <c r="A75" i="1" a="1"/>
  <c r="A183" i="1" a="1"/>
  <c r="A181" i="1" a="1"/>
  <c r="A91" i="1" a="1"/>
  <c r="A144" i="1" a="1"/>
  <c r="A113" i="1" a="1"/>
  <c r="A78" i="1" a="1"/>
  <c r="A142" i="1" a="1"/>
  <c r="A150" i="1" a="1"/>
  <c r="A61" i="1" a="1"/>
  <c r="A152" i="1" a="1"/>
  <c r="A120" i="1" a="1"/>
  <c r="A90" i="1" a="1"/>
  <c r="A116" i="1" a="1"/>
  <c r="A56" i="1" a="1"/>
  <c r="A53" i="1" a="1"/>
  <c r="A180" i="1" a="1"/>
  <c r="A177" i="1" a="1"/>
  <c r="A45" i="1" a="1"/>
  <c r="A167" i="1" a="1"/>
  <c r="AH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95" i="8" a="1"/>
  <c r="E155" i="8" a="1"/>
  <c r="E23" i="8" a="1"/>
  <c r="E125" i="8" a="1"/>
  <c r="E81" i="8" a="1"/>
  <c r="E65" i="8" a="1"/>
  <c r="E151" i="8" a="1"/>
  <c r="E154" i="8" a="1"/>
  <c r="E174" i="8" a="1"/>
  <c r="E31" i="8" a="1"/>
  <c r="E58" i="8" a="1"/>
  <c r="E123" i="8" a="1"/>
  <c r="E103" i="8" a="1"/>
  <c r="E160" i="8" a="1"/>
  <c r="E114" i="8" a="1"/>
  <c r="E165" i="8" a="1"/>
  <c r="E27" i="8" a="1"/>
  <c r="E200" i="8" a="1"/>
  <c r="E82" i="8" a="1"/>
  <c r="E12" i="8" a="1"/>
  <c r="E175" i="8" a="1"/>
  <c r="E117" i="8" a="1"/>
  <c r="E171" i="8" a="1"/>
  <c r="E99" i="8" a="1"/>
  <c r="E113" i="8" a="1"/>
  <c r="E53" i="8" a="1"/>
  <c r="E22" i="8" a="1"/>
  <c r="E92" i="8" a="1"/>
  <c r="E199" i="8" a="1"/>
  <c r="E168" i="8" a="1"/>
  <c r="E48" i="8" a="1"/>
  <c r="E133" i="8" a="1"/>
  <c r="E119" i="8" a="1"/>
  <c r="E132" i="8" a="1"/>
  <c r="E134" i="8" a="1"/>
  <c r="E193" i="8" a="1"/>
  <c r="E45" i="8" a="1"/>
  <c r="E88" i="8" a="1"/>
  <c r="E204" i="8" a="1"/>
  <c r="E189" i="8" a="1"/>
  <c r="E94" i="8" a="1"/>
  <c r="E126" i="8" a="1"/>
  <c r="E7" i="8" a="1"/>
  <c r="E21" i="8" a="1"/>
  <c r="E77" i="8" a="1"/>
  <c r="E66" i="8" a="1"/>
  <c r="E107" i="8" a="1"/>
  <c r="E190" i="8" a="1"/>
  <c r="E30" i="8" a="1"/>
  <c r="E75" i="8" a="1"/>
  <c r="E44" i="8" a="1"/>
  <c r="E156" i="8" a="1"/>
  <c r="E177" i="8" a="1"/>
  <c r="E162" i="8" a="1"/>
  <c r="E149" i="8" a="1"/>
  <c r="E137" i="8" a="1"/>
  <c r="E146" i="8" a="1"/>
  <c r="E157" i="8" a="1"/>
  <c r="E150" i="8" a="1"/>
  <c r="E35" i="8" a="1"/>
  <c r="E29" i="8" a="1"/>
  <c r="E172" i="8" a="1"/>
  <c r="E68" i="8" a="1"/>
  <c r="E178" i="8" a="1"/>
  <c r="E61" i="8" a="1"/>
  <c r="E101" i="8" a="1"/>
  <c r="E26" i="8" a="1"/>
  <c r="E145" i="8" a="1"/>
  <c r="E63" i="8" a="1"/>
  <c r="E56" i="8" a="1"/>
  <c r="E54" i="8" a="1"/>
  <c r="E34" i="8" a="1"/>
  <c r="E19" i="8" a="1"/>
  <c r="E84" i="8" a="1"/>
  <c r="E71" i="8" a="1"/>
  <c r="E169" i="8" a="1"/>
  <c r="E87" i="8" a="1"/>
  <c r="E9" i="8" a="1"/>
  <c r="E159" i="8" a="1"/>
  <c r="E91" i="8" a="1"/>
  <c r="E86" i="8" a="1"/>
  <c r="E72" i="8" a="1"/>
  <c r="E181" i="8" a="1"/>
  <c r="E167" i="8" a="1"/>
  <c r="E18" i="8" a="1"/>
  <c r="E74" i="8" a="1"/>
  <c r="E143" i="8" a="1"/>
  <c r="E116" i="8" a="1"/>
  <c r="E147" i="8" a="1"/>
  <c r="E112" i="8" a="1"/>
  <c r="E93" i="8" a="1"/>
  <c r="E164" i="8" a="1"/>
  <c r="E179" i="8" a="1"/>
  <c r="E138" i="8" a="1"/>
  <c r="E205" i="8" a="1"/>
  <c r="E184"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20" i="8" a="1"/>
  <c r="E196" i="8" a="1"/>
  <c r="E166" i="8" a="1"/>
  <c r="E52" i="8" a="1"/>
  <c r="E76" i="8" a="1"/>
  <c r="E183" i="8" a="1"/>
  <c r="E130" i="8" a="1"/>
  <c r="E105" i="8" a="1"/>
  <c r="E60" i="8" a="1"/>
  <c r="E127" i="8" a="1"/>
  <c r="E100" i="8" a="1"/>
  <c r="E25" i="8" a="1"/>
  <c r="E83" i="8" a="1"/>
  <c r="E85" i="8" a="1"/>
  <c r="E90" i="8" a="1"/>
  <c r="E11" i="8" a="1"/>
  <c r="E70" i="8" a="1"/>
  <c r="E139" i="8" a="1"/>
  <c r="E152" i="8" a="1"/>
  <c r="E10" i="8" a="1"/>
  <c r="E55" i="8" a="1"/>
  <c r="E102" i="8" a="1"/>
  <c r="E8" i="8" a="1"/>
  <c r="E203" i="8" a="1"/>
  <c r="E195" i="8" a="1"/>
  <c r="E32" i="8" a="1"/>
  <c r="E42" i="8" a="1"/>
  <c r="E109" i="8" a="1"/>
  <c r="E14" i="8" a="1"/>
  <c r="E161" i="8" a="1"/>
  <c r="E201" i="8" a="1"/>
  <c r="E122" i="8" a="1"/>
  <c r="E186" i="8" a="1"/>
  <c r="E59" i="8" a="1"/>
  <c r="E97" i="8" a="1"/>
  <c r="E170" i="8" a="1"/>
  <c r="E36" i="8" a="1"/>
  <c r="E106" i="8" a="1"/>
  <c r="E64" i="8" a="1"/>
  <c r="E118" i="8" a="1"/>
  <c r="E33" i="8" a="1"/>
  <c r="E50" i="8" a="1"/>
  <c r="E78" i="8" a="1"/>
  <c r="E110" i="8" a="1"/>
  <c r="E144" i="8" a="1"/>
  <c r="E79" i="8" a="1"/>
  <c r="E47" i="8" a="1"/>
  <c r="E67" i="8" a="1"/>
  <c r="E192" i="8" a="1"/>
  <c r="E191" i="8" a="1"/>
  <c r="E129" i="8" a="1"/>
  <c r="E39" i="8" a="1"/>
  <c r="E57" i="8" a="1"/>
  <c r="E28" i="8" a="1"/>
  <c r="E98" i="8" a="1"/>
  <c r="E89" i="8" a="1"/>
  <c r="E96" i="8" a="1"/>
  <c r="E185" i="8" a="1"/>
  <c r="E17" i="8" a="1"/>
  <c r="E20" i="8" a="1"/>
  <c r="E176" i="8" a="1"/>
  <c r="E69" i="8" a="1"/>
  <c r="E202" i="8" a="1"/>
  <c r="E124" i="8" a="1"/>
  <c r="E16" i="8" a="1"/>
  <c r="E121" i="8" a="1"/>
  <c r="E73" i="8" a="1"/>
  <c r="E49" i="8" a="1"/>
  <c r="E38" i="8" a="1"/>
  <c r="E80" i="8" a="1"/>
  <c r="E37" i="8" a="1"/>
  <c r="E198" i="8" a="1"/>
  <c r="E41" i="8" a="1"/>
  <c r="E182" i="8" a="1"/>
  <c r="E140" i="8" a="1"/>
  <c r="E46" i="8" a="1"/>
  <c r="E188" i="8" a="1"/>
  <c r="E13" i="8" a="1"/>
  <c r="E142" i="8" a="1"/>
  <c r="E158" i="8" a="1"/>
  <c r="E128" i="8" a="1"/>
  <c r="E15" i="8" a="1"/>
  <c r="E163" i="8" a="1"/>
  <c r="E197" i="8" a="1"/>
  <c r="E141" i="8" a="1"/>
  <c r="E115" i="8" a="1"/>
  <c r="E51" i="8" a="1"/>
  <c r="E111" i="8" a="1"/>
  <c r="E153" i="8" a="1"/>
  <c r="E43" i="8" a="1"/>
  <c r="E187" i="8" a="1"/>
  <c r="E40" i="8" a="1"/>
  <c r="E104" i="8" a="1"/>
  <c r="E136" i="8" a="1"/>
  <c r="E180" i="8" a="1"/>
  <c r="E173" i="8" a="1"/>
  <c r="E148" i="8" a="1"/>
  <c r="E108" i="8" a="1"/>
  <c r="E131" i="8" a="1"/>
  <c r="E24" i="8" a="1"/>
  <c r="E194" i="8" a="1"/>
  <c r="E62"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<sst xmlns="http://schemas.openxmlformats.org/spreadsheetml/2006/main" count="44069" uniqueCount="14916">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</sst>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8"/>
  <sheetViews>
    <sheetView workbookViewId="0">
      <selection activeCell="D32" sqref="D32"/>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70" zoomScaleNormal="70" workbookViewId="0">
      <selection activeCell="A13" sqref="A13"/>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Lm9O7Q1cVuJMBzAOS9McBBkDCagfVmo5zoY+UQzXZIg+kXfQ6Um0zyDYtz6soEZ8HdX/sXUtyFVs6Q/2QnVs0w==" saltValue="r576vlScQs/1q8sis3+G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60" zoomScaleNormal="60" workbookViewId="0">
      <selection activeCell="M23" sqref="M23"/>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14915</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83878.883333333331</v>
      </c>
      <c r="J15" s="53">
        <f ca="1">SUM(INDIRECT("J16:J215"))</f>
        <v>69921.866666666669</v>
      </c>
      <c r="K15" s="53">
        <f ca="1">SUM(INDIRECT("K16:K215"))</f>
        <v>49281.533333333333</v>
      </c>
      <c r="L15" s="53">
        <f ca="1">SUM(INDIRECT("L16:L215"))</f>
        <v>46276.416666666672</v>
      </c>
      <c r="M15" s="53">
        <f ca="1">SUM(INDIRECT("M16:M215"))</f>
        <v>46</v>
      </c>
      <c r="N15" s="53">
        <f ca="1">SUM(INDIRECT("N16:N215"))</f>
        <v>1288.45</v>
      </c>
      <c r="O15" s="53">
        <f ca="1">SUM(INDIRECT("O16:O215"))</f>
        <v>0</v>
      </c>
      <c r="P15" s="53">
        <f ca="1">SUM(INDIRECT("P16:P215"))</f>
        <v>0</v>
      </c>
      <c r="Q15" s="53">
        <f ca="1">SUM(INDIRECT("Q16:Q215"))</f>
        <v>60572.75</v>
      </c>
      <c r="R15" s="53">
        <f ca="1">SUM(INDIRECT("R16:R215"))</f>
        <v>53990.166666666664</v>
      </c>
      <c r="S15" s="53">
        <f ca="1">SUM(INDIRECT("S16:S215"))</f>
        <v>38925.25</v>
      </c>
      <c r="T15" s="53">
        <f ca="1">SUM(INDIRECT("T16:T215"))</f>
        <v>34742</v>
      </c>
      <c r="U15" s="53">
        <f ca="1">SUM(INDIRECT("U16:U215"))</f>
        <v>218.5</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26199</v>
      </c>
      <c r="AD15" s="26">
        <f t="shared" ref="AD15" ca="1" si="0">IFERROR(IF(INDIRECT("$AC" &amp;ROW()) ="","",SUM(INDIRECT("J" &amp;ROW()),INDIRECT("R" &amp; ROW()))/INDIRECT("$AC" &amp;ROW())),"-")</f>
        <v>4.7296474420143255</v>
      </c>
      <c r="AE15" s="26">
        <f t="shared" ref="AE15" ca="1" si="1">IFERROR(IF(INDIRECT("$AC"&amp;ROW())="","",SUM(INDIRECT("L"&amp;ROW()),INDIRECT("T"&amp;ROW()))/INDIRECT("$AC"&amp;ROW())),"-")</f>
        <v>3.0924240110945713</v>
      </c>
      <c r="AF15" s="26">
        <f t="shared" ref="AF15" ca="1" si="2">IFERROR(IF(INDIRECT("$AC" &amp;ROW())="","",SUM(INDIRECT("N" &amp;ROW()),INDIRECT("V" &amp;ROW()))/INDIRECT("$AC" &amp;ROW())),"-")</f>
        <v>4.9179357990763006E-2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7.8712508110996602</v>
      </c>
      <c r="AK15" s="28">
        <f ca="1">IFERROR(IF(INDIRECT("I" &amp;ROW())="","",INDIRECT("J" &amp;ROW())/INDIRECT("I" &amp;ROW())),"-")</f>
        <v>0.833605120716716</v>
      </c>
      <c r="AL15" s="28">
        <f ca="1">IFERROR(IF(INDIRECT("K" &amp;ROW())="","",INDIRECT("L" &amp;ROW())/INDIRECT("K" &amp;ROW())),"-")</f>
        <v>0.9390214454907384</v>
      </c>
      <c r="AM15" s="29">
        <f t="shared" ref="AM15" ca="1" si="4">IFERROR(IF(INDIRECT("M" &amp;ROW())="","",INDIRECT("N" &amp;ROW())/INDIRECT("M" &amp;ROW())),"-")</f>
        <v>28.009782608695652</v>
      </c>
      <c r="AN15" s="29" t="str">
        <f t="shared" ref="AN15" ca="1" si="5">IFERROR(IF(INDIRECT("O" &amp;ROW())="","",INDIRECT("P" &amp;ROW())/INDIRECT("O" &amp;ROW())),"-")</f>
        <v>-</v>
      </c>
      <c r="AO15" s="29">
        <f t="shared" ref="AO15" ca="1" si="6">IFERROR(IF(INDIRECT("Q" &amp;ROW())="","",INDIRECT("R" &amp;ROW())/INDIRECT("Q" &amp;ROW())),"-")</f>
        <v>0.89132764595740932</v>
      </c>
      <c r="AP15" s="29">
        <f t="shared" ref="AP15" ca="1" si="7">IFERROR(IF(INDIRECT("S" &amp;ROW())="","",INDIRECT("T" &amp;ROW())/INDIRECT("S" &amp;ROW())),"-")</f>
        <v>0.89253119761594335</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1616.05</v>
      </c>
      <c r="J16" s="3">
        <v>1476.7</v>
      </c>
      <c r="K16" s="3">
        <v>1526</v>
      </c>
      <c r="L16" s="3">
        <v>1877</v>
      </c>
      <c r="M16" s="3">
        <v>11.5</v>
      </c>
      <c r="N16" s="3">
        <v>279.7</v>
      </c>
      <c r="O16" s="3">
        <v>0</v>
      </c>
      <c r="P16" s="3">
        <v>0</v>
      </c>
      <c r="Q16" s="3">
        <v>1092.5</v>
      </c>
      <c r="R16" s="3">
        <v>1034.5833333333333</v>
      </c>
      <c r="S16" s="3">
        <v>1285.75</v>
      </c>
      <c r="T16" s="3">
        <v>1261.6666666666667</v>
      </c>
      <c r="U16" s="3">
        <v>0</v>
      </c>
      <c r="V16" s="3">
        <v>0</v>
      </c>
      <c r="W16" s="3">
        <v>0</v>
      </c>
      <c r="X16" s="3">
        <v>0</v>
      </c>
      <c r="Y16" s="3"/>
      <c r="Z16" s="3"/>
      <c r="AA16" s="3"/>
      <c r="AB16" s="3"/>
      <c r="AC16" s="3">
        <v>806</v>
      </c>
      <c r="AD16" s="4">
        <f ca="1">IF(A16="","",IFERROR((VLOOKUP(A16,A16:AC216,10,0)+VLOOKUP(A16,A16:AC216,18,0))/VLOOKUP(A16,A16:AC216,29,0),"-"))</f>
        <v>3.1157361455748553</v>
      </c>
      <c r="AE16" s="4">
        <f ca="1">IF(A16="","",IFERROR((VLOOKUP(A16,A16:AC216,12,0)+VLOOKUP(A16,A16:AC216,20,0))/VLOOKUP(A16,A16:AC216,29,0),"-"))</f>
        <v>3.8941273779983461</v>
      </c>
      <c r="AF16" s="4">
        <f ca="1">IF(A16="","",IFERROR((VLOOKUP(A16,A16:AC216,14,0)+VLOOKUP(A16,A16:AC216,22,0))/VLOOKUP(A16,A16:AC216,29,0),"-"))</f>
        <v>0.34702233250620346</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7.3568858560794039</v>
      </c>
      <c r="AK16" s="27">
        <f ca="1">IF(A16="","",IFERROR(VLOOKUP(A16,A16:AC216,10,0)/VLOOKUP(A16,A16:AC216,9,0),"-"))</f>
        <v>0.91377123232573254</v>
      </c>
      <c r="AL16" s="27">
        <f ca="1">IF(A16="","",IFERROR(VLOOKUP(A16,A16:AC216,12,0)/VLOOKUP(A16,A16:AC216,11,0),"-"))</f>
        <v>1.2300131061598951</v>
      </c>
      <c r="AM16" s="27">
        <f ca="1">IF(A16="","",IFERROR(VLOOKUP(A16,A16:AC216,14,0)/VLOOKUP(A16,A16:AC216,13,0),"-"))</f>
        <v>24.321739130434782</v>
      </c>
      <c r="AN16" s="27" t="str">
        <f ca="1">IF(A16="","",IFERROR(VLOOKUP(A16,A16:AC216,16,0)/VLOOKUP(A16,A16:AC216,15,0),"-"))</f>
        <v>-</v>
      </c>
      <c r="AO16" s="27">
        <f ca="1">IF(A16="","",IFERROR(VLOOKUP(A16,A16:AC216,18,0)/VLOOKUP(A16,A16:AC216,17,0),"-"))</f>
        <v>0.94698703279938967</v>
      </c>
      <c r="AP16" s="27">
        <f ca="1">IF(A16="","",IFERROR(VLOOKUP(A16,A16:AC216,20,0)/VLOOKUP(A16,A16:AC216,19,0),"-"))</f>
        <v>0.98126903882299576</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1790.25</v>
      </c>
      <c r="J17" s="1">
        <v>1735.75</v>
      </c>
      <c r="K17" s="1">
        <v>1489.5</v>
      </c>
      <c r="L17" s="1">
        <v>1442.25</v>
      </c>
      <c r="M17" s="1">
        <v>0</v>
      </c>
      <c r="N17" s="1">
        <v>85.75</v>
      </c>
      <c r="O17" s="1">
        <v>0</v>
      </c>
      <c r="P17" s="1">
        <v>0</v>
      </c>
      <c r="Q17" s="5">
        <v>1058</v>
      </c>
      <c r="R17" s="5">
        <v>1043.25</v>
      </c>
      <c r="S17" s="6">
        <v>1242</v>
      </c>
      <c r="T17" s="5">
        <v>1295.75</v>
      </c>
      <c r="U17" s="5">
        <v>11.5</v>
      </c>
      <c r="V17" s="6">
        <v>0</v>
      </c>
      <c r="W17" s="6">
        <v>0</v>
      </c>
      <c r="X17" s="6">
        <v>0</v>
      </c>
      <c r="Y17" s="6"/>
      <c r="Z17" s="6"/>
      <c r="AA17" s="6"/>
      <c r="AB17" s="6"/>
      <c r="AC17" s="6">
        <v>789</v>
      </c>
      <c r="AD17" s="4">
        <f t="shared" ref="AD17:AD80" ca="1" si="13">IF(A17="","",IFERROR((VLOOKUP(A17,A17:AC217,10,0)+VLOOKUP(A17,A17:AC217,18,0))/VLOOKUP(A17,A17:AC217,29,0),"-"))</f>
        <v>3.5221799746514577</v>
      </c>
      <c r="AE17" s="4">
        <f t="shared" ref="AE17:AE80" ca="1" si="14">IF(A17="","",IFERROR((VLOOKUP(A17,A17:AC217,12,0)+VLOOKUP(A17,A17:AC217,20,0))/VLOOKUP(A17,A17:AC217,29,0),"-"))</f>
        <v>3.4702154626108999</v>
      </c>
      <c r="AF17" s="4">
        <f t="shared" ref="AF17:AF80" ca="1" si="15">IF(A17="","",IFERROR((VLOOKUP(A17,A17:AC217,14,0)+VLOOKUP(A17,A17:AC217,22,0))/VLOOKUP(A17,A17:AC217,29,0),"-"))</f>
        <v>0.10868187579214195</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7.1010773130544997</v>
      </c>
      <c r="AK17" s="27">
        <f t="shared" ref="AK17:AK80" ca="1" si="20">IF(A17="","",IFERROR(VLOOKUP(A17,A17:AC217,10,0)/VLOOKUP(A17,A17:AC217,9,0),"-"))</f>
        <v>0.96955732439603404</v>
      </c>
      <c r="AL17" s="27">
        <f t="shared" ref="AL17:AL80" ca="1" si="21">IF(A17="","",IFERROR(VLOOKUP(A17,A17:AC217,12,0)/VLOOKUP(A17,A17:AC217,11,0),"-"))</f>
        <v>0.96827794561933533</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0.98605860113421551</v>
      </c>
      <c r="AP17" s="27">
        <f t="shared" ref="AP17:AP80" ca="1" si="25">IF(A17="","",IFERROR(VLOOKUP(A17,A17:AC217,20,0)/VLOOKUP(A17,A17:AC217,19,0),"-"))</f>
        <v>1.0432769726247988</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1472.5</v>
      </c>
      <c r="J18" s="5">
        <v>1185.1500000000001</v>
      </c>
      <c r="K18" s="5">
        <v>975.16666666667004</v>
      </c>
      <c r="L18" s="5">
        <v>789.16666666666663</v>
      </c>
      <c r="M18" s="5">
        <v>0</v>
      </c>
      <c r="N18" s="5">
        <v>0</v>
      </c>
      <c r="O18" s="5">
        <v>0</v>
      </c>
      <c r="P18" s="5">
        <v>0</v>
      </c>
      <c r="Q18" s="5">
        <v>736</v>
      </c>
      <c r="R18" s="5">
        <v>736</v>
      </c>
      <c r="S18" s="6">
        <v>713</v>
      </c>
      <c r="T18" s="5">
        <v>701.5</v>
      </c>
      <c r="U18" s="5">
        <v>0</v>
      </c>
      <c r="V18" s="6">
        <v>0</v>
      </c>
      <c r="W18" s="6"/>
      <c r="X18" s="6"/>
      <c r="Y18" s="6"/>
      <c r="Z18" s="6"/>
      <c r="AA18" s="6"/>
      <c r="AB18" s="6"/>
      <c r="AC18" s="6">
        <v>547</v>
      </c>
      <c r="AD18" s="4">
        <f t="shared" ca="1" si="13"/>
        <v>3.5121572212065817</v>
      </c>
      <c r="AE18" s="4">
        <f t="shared" ca="1" si="14"/>
        <v>2.7251675807434488</v>
      </c>
      <c r="AF18" s="4">
        <f t="shared" ca="1" si="15"/>
        <v>0</v>
      </c>
      <c r="AG18" s="4">
        <f t="shared" ca="1" si="16"/>
        <v>0</v>
      </c>
      <c r="AH18" s="4">
        <f t="shared" ca="1" si="17"/>
        <v>0</v>
      </c>
      <c r="AI18" s="4">
        <f t="shared" ca="1" si="18"/>
        <v>0</v>
      </c>
      <c r="AJ18" s="4">
        <f t="shared" ca="1" si="19"/>
        <v>6.23732480195003</v>
      </c>
      <c r="AK18" s="27">
        <f t="shared" ca="1" si="20"/>
        <v>0.80485568760611215</v>
      </c>
      <c r="AL18" s="27">
        <f t="shared" ca="1" si="21"/>
        <v>0.80926337378225666</v>
      </c>
      <c r="AM18" s="27" t="str">
        <f t="shared" ca="1" si="22"/>
        <v>-</v>
      </c>
      <c r="AN18" s="27" t="str">
        <f t="shared" ca="1" si="23"/>
        <v>-</v>
      </c>
      <c r="AO18" s="27">
        <f t="shared" ca="1" si="24"/>
        <v>1</v>
      </c>
      <c r="AP18" s="27">
        <f t="shared" ca="1" si="25"/>
        <v>0.9838709677419355</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3078.4666666666699</v>
      </c>
      <c r="J19" s="5">
        <v>2958.4833333333331</v>
      </c>
      <c r="K19" s="5">
        <v>2573.1666666666633</v>
      </c>
      <c r="L19" s="5">
        <v>2630.0833333333335</v>
      </c>
      <c r="M19" s="5">
        <v>0</v>
      </c>
      <c r="N19" s="5">
        <v>0</v>
      </c>
      <c r="O19" s="5">
        <v>0</v>
      </c>
      <c r="P19" s="5">
        <v>0</v>
      </c>
      <c r="Q19" s="5">
        <v>2494.75</v>
      </c>
      <c r="R19" s="5">
        <v>2308</v>
      </c>
      <c r="S19" s="6">
        <v>1506.5</v>
      </c>
      <c r="T19" s="5">
        <v>1492.5</v>
      </c>
      <c r="U19" s="5">
        <v>0</v>
      </c>
      <c r="V19" s="6">
        <v>0</v>
      </c>
      <c r="W19" s="6">
        <v>0</v>
      </c>
      <c r="X19" s="6"/>
      <c r="Y19" s="6"/>
      <c r="Z19" s="6"/>
      <c r="AA19" s="6"/>
      <c r="AB19" s="6"/>
      <c r="AC19" s="6">
        <v>1045</v>
      </c>
      <c r="AD19" s="4">
        <f t="shared" ca="1" si="13"/>
        <v>5.03969696969697</v>
      </c>
      <c r="AE19" s="4">
        <f t="shared" ca="1" si="14"/>
        <v>3.9450558213716116</v>
      </c>
      <c r="AF19" s="4">
        <f t="shared" ca="1" si="15"/>
        <v>0</v>
      </c>
      <c r="AG19" s="4">
        <f t="shared" ca="1" si="16"/>
        <v>0</v>
      </c>
      <c r="AH19" s="4">
        <f t="shared" ca="1" si="17"/>
        <v>0</v>
      </c>
      <c r="AI19" s="4">
        <f t="shared" ca="1" si="18"/>
        <v>0</v>
      </c>
      <c r="AJ19" s="4">
        <f t="shared" ca="1" si="19"/>
        <v>8.9847527910685798</v>
      </c>
      <c r="AK19" s="27">
        <f t="shared" ca="1" si="20"/>
        <v>0.96102496914048008</v>
      </c>
      <c r="AL19" s="27">
        <f t="shared" ca="1" si="21"/>
        <v>1.0221193082453541</v>
      </c>
      <c r="AM19" s="27" t="str">
        <f t="shared" ca="1" si="22"/>
        <v>-</v>
      </c>
      <c r="AN19" s="27" t="str">
        <f t="shared" ca="1" si="23"/>
        <v>-</v>
      </c>
      <c r="AO19" s="27">
        <f t="shared" ca="1" si="24"/>
        <v>0.92514279987974746</v>
      </c>
      <c r="AP19" s="27">
        <f t="shared" ca="1" si="25"/>
        <v>0.99070693660803189</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1851.25</v>
      </c>
      <c r="J20" s="5">
        <v>1477.25</v>
      </c>
      <c r="K20" s="5">
        <v>1428.75</v>
      </c>
      <c r="L20" s="5">
        <v>1375.9166666666667</v>
      </c>
      <c r="M20" s="5">
        <v>0</v>
      </c>
      <c r="N20" s="5">
        <v>0</v>
      </c>
      <c r="O20" s="5">
        <v>0</v>
      </c>
      <c r="P20" s="5">
        <v>0</v>
      </c>
      <c r="Q20" s="5">
        <v>1069.75</v>
      </c>
      <c r="R20" s="5">
        <v>910.75</v>
      </c>
      <c r="S20" s="6">
        <v>1232</v>
      </c>
      <c r="T20" s="5">
        <v>1175.25</v>
      </c>
      <c r="U20" s="5">
        <v>0</v>
      </c>
      <c r="V20" s="6">
        <v>0</v>
      </c>
      <c r="W20" s="6">
        <v>0</v>
      </c>
      <c r="X20" s="6">
        <v>0</v>
      </c>
      <c r="Y20" s="6"/>
      <c r="Z20" s="6"/>
      <c r="AA20" s="6"/>
      <c r="AB20" s="6"/>
      <c r="AC20" s="6">
        <v>762</v>
      </c>
      <c r="AD20" s="4">
        <f t="shared" ca="1" si="13"/>
        <v>3.1338582677165356</v>
      </c>
      <c r="AE20" s="4">
        <f t="shared" ca="1" si="14"/>
        <v>3.347987751531059</v>
      </c>
      <c r="AF20" s="4">
        <f t="shared" ca="1" si="15"/>
        <v>0</v>
      </c>
      <c r="AG20" s="4">
        <f t="shared" ca="1" si="16"/>
        <v>0</v>
      </c>
      <c r="AH20" s="4">
        <f t="shared" ca="1" si="17"/>
        <v>0</v>
      </c>
      <c r="AI20" s="4">
        <f t="shared" ca="1" si="18"/>
        <v>0</v>
      </c>
      <c r="AJ20" s="4">
        <f t="shared" ca="1" si="19"/>
        <v>6.4818460192475946</v>
      </c>
      <c r="AK20" s="27">
        <f t="shared" ca="1" si="20"/>
        <v>0.79797434166103987</v>
      </c>
      <c r="AL20" s="27">
        <f t="shared" ca="1" si="21"/>
        <v>0.96302128900554107</v>
      </c>
      <c r="AM20" s="27" t="str">
        <f t="shared" ca="1" si="22"/>
        <v>-</v>
      </c>
      <c r="AN20" s="27" t="str">
        <f t="shared" ca="1" si="23"/>
        <v>-</v>
      </c>
      <c r="AO20" s="27">
        <f t="shared" ca="1" si="24"/>
        <v>0.85136714185557372</v>
      </c>
      <c r="AP20" s="27">
        <f t="shared" ca="1" si="25"/>
        <v>0.95393668831168832</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1772</v>
      </c>
      <c r="J21" s="5">
        <v>1565</v>
      </c>
      <c r="K21" s="5">
        <v>1177.25</v>
      </c>
      <c r="L21" s="5">
        <v>1516</v>
      </c>
      <c r="M21" s="5">
        <v>0</v>
      </c>
      <c r="N21" s="5">
        <v>49.5</v>
      </c>
      <c r="O21" s="5">
        <v>0</v>
      </c>
      <c r="P21" s="5">
        <v>0</v>
      </c>
      <c r="Q21" s="5">
        <v>1069.5</v>
      </c>
      <c r="R21" s="5">
        <v>1036</v>
      </c>
      <c r="S21" s="6">
        <v>931.5</v>
      </c>
      <c r="T21" s="5">
        <v>941.25</v>
      </c>
      <c r="U21" s="5">
        <v>0</v>
      </c>
      <c r="V21" s="6">
        <v>0</v>
      </c>
      <c r="W21" s="6"/>
      <c r="X21" s="6"/>
      <c r="Y21" s="6"/>
      <c r="Z21" s="6"/>
      <c r="AA21" s="6"/>
      <c r="AB21" s="6"/>
      <c r="AC21" s="6">
        <v>759</v>
      </c>
      <c r="AD21" s="4">
        <f t="shared" ca="1" si="13"/>
        <v>3.4268774703557314</v>
      </c>
      <c r="AE21" s="4">
        <f t="shared" ca="1" si="14"/>
        <v>3.237483530961792</v>
      </c>
      <c r="AF21" s="4">
        <f t="shared" ca="1" si="15"/>
        <v>6.5217391304347824E-2</v>
      </c>
      <c r="AG21" s="4">
        <f t="shared" ca="1" si="16"/>
        <v>0</v>
      </c>
      <c r="AH21" s="4">
        <f t="shared" ca="1" si="17"/>
        <v>0</v>
      </c>
      <c r="AI21" s="4">
        <f t="shared" ca="1" si="18"/>
        <v>0</v>
      </c>
      <c r="AJ21" s="4">
        <f t="shared" ca="1" si="19"/>
        <v>6.7295783926218711</v>
      </c>
      <c r="AK21" s="27">
        <f t="shared" ca="1" si="20"/>
        <v>0.88318284424379234</v>
      </c>
      <c r="AL21" s="27">
        <f t="shared" ca="1" si="21"/>
        <v>1.2877468677001487</v>
      </c>
      <c r="AM21" s="27" t="str">
        <f t="shared" ca="1" si="22"/>
        <v>-</v>
      </c>
      <c r="AN21" s="27" t="str">
        <f t="shared" ca="1" si="23"/>
        <v>-</v>
      </c>
      <c r="AO21" s="27">
        <f t="shared" ca="1" si="24"/>
        <v>0.96867695184665736</v>
      </c>
      <c r="AP21" s="27">
        <f t="shared" ca="1" si="25"/>
        <v>1.0104669887278583</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1644</v>
      </c>
      <c r="J22" s="5">
        <v>1804.6666666666667</v>
      </c>
      <c r="K22" s="5">
        <v>881.5</v>
      </c>
      <c r="L22" s="5">
        <v>1126.75</v>
      </c>
      <c r="M22" s="5">
        <v>0</v>
      </c>
      <c r="N22" s="5">
        <v>0</v>
      </c>
      <c r="O22" s="5">
        <v>0</v>
      </c>
      <c r="P22" s="5">
        <v>0</v>
      </c>
      <c r="Q22" s="5">
        <v>1000.5</v>
      </c>
      <c r="R22" s="5">
        <v>1083</v>
      </c>
      <c r="S22" s="6">
        <v>816.5</v>
      </c>
      <c r="T22" s="5">
        <v>709.25</v>
      </c>
      <c r="U22" s="5">
        <v>0</v>
      </c>
      <c r="V22" s="6">
        <v>0</v>
      </c>
      <c r="W22" s="6"/>
      <c r="X22" s="6"/>
      <c r="Y22" s="6"/>
      <c r="Z22" s="6"/>
      <c r="AA22" s="6"/>
      <c r="AB22" s="6"/>
      <c r="AC22" s="6">
        <v>458</v>
      </c>
      <c r="AD22" s="4">
        <f t="shared" ca="1" si="13"/>
        <v>6.3049490538573512</v>
      </c>
      <c r="AE22" s="4">
        <f t="shared" ca="1" si="14"/>
        <v>4.0087336244541483</v>
      </c>
      <c r="AF22" s="4">
        <f t="shared" ca="1" si="15"/>
        <v>0</v>
      </c>
      <c r="AG22" s="4">
        <f t="shared" ca="1" si="16"/>
        <v>0</v>
      </c>
      <c r="AH22" s="4">
        <f t="shared" ca="1" si="17"/>
        <v>0</v>
      </c>
      <c r="AI22" s="4">
        <f t="shared" ca="1" si="18"/>
        <v>0</v>
      </c>
      <c r="AJ22" s="4">
        <f t="shared" ca="1" si="19"/>
        <v>10.313682678311499</v>
      </c>
      <c r="AK22" s="27">
        <f t="shared" ca="1" si="20"/>
        <v>1.0977291159772913</v>
      </c>
      <c r="AL22" s="27">
        <f t="shared" ca="1" si="21"/>
        <v>1.2782189449801475</v>
      </c>
      <c r="AM22" s="27" t="str">
        <f t="shared" ca="1" si="22"/>
        <v>-</v>
      </c>
      <c r="AN22" s="27" t="str">
        <f t="shared" ca="1" si="23"/>
        <v>-</v>
      </c>
      <c r="AO22" s="27">
        <f t="shared" ca="1" si="24"/>
        <v>1.0824587706146926</v>
      </c>
      <c r="AP22" s="27">
        <f t="shared" ca="1" si="25"/>
        <v>0.86864666258420087</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2044</v>
      </c>
      <c r="J23" s="5">
        <v>1634</v>
      </c>
      <c r="K23" s="5">
        <v>1108</v>
      </c>
      <c r="L23" s="5">
        <v>993.5</v>
      </c>
      <c r="M23" s="5">
        <v>0</v>
      </c>
      <c r="N23" s="5">
        <v>0</v>
      </c>
      <c r="O23" s="5">
        <v>0</v>
      </c>
      <c r="P23" s="5">
        <v>0</v>
      </c>
      <c r="Q23" s="5">
        <v>1127</v>
      </c>
      <c r="R23" s="5">
        <v>1073.5</v>
      </c>
      <c r="S23" s="6">
        <v>1150</v>
      </c>
      <c r="T23" s="5">
        <v>1094</v>
      </c>
      <c r="U23" s="5">
        <v>0</v>
      </c>
      <c r="V23" s="6">
        <v>0</v>
      </c>
      <c r="W23" s="6"/>
      <c r="X23" s="6"/>
      <c r="Y23" s="6"/>
      <c r="Z23" s="6"/>
      <c r="AA23" s="6"/>
      <c r="AB23" s="6"/>
      <c r="AC23" s="6">
        <v>851</v>
      </c>
      <c r="AD23" s="4">
        <f t="shared" ca="1" si="13"/>
        <v>3.1815511163337251</v>
      </c>
      <c r="AE23" s="4">
        <f t="shared" ca="1" si="14"/>
        <v>2.4529964747356052</v>
      </c>
      <c r="AF23" s="4">
        <f t="shared" ca="1" si="15"/>
        <v>0</v>
      </c>
      <c r="AG23" s="4">
        <f t="shared" ca="1" si="16"/>
        <v>0</v>
      </c>
      <c r="AH23" s="4">
        <f t="shared" ca="1" si="17"/>
        <v>0</v>
      </c>
      <c r="AI23" s="4">
        <f t="shared" ca="1" si="18"/>
        <v>0</v>
      </c>
      <c r="AJ23" s="4">
        <f t="shared" ca="1" si="19"/>
        <v>5.6345475910693299</v>
      </c>
      <c r="AK23" s="27">
        <f t="shared" ca="1" si="20"/>
        <v>0.79941291585127205</v>
      </c>
      <c r="AL23" s="27">
        <f t="shared" ca="1" si="21"/>
        <v>0.89666064981949456</v>
      </c>
      <c r="AM23" s="27" t="str">
        <f t="shared" ca="1" si="22"/>
        <v>-</v>
      </c>
      <c r="AN23" s="27" t="str">
        <f t="shared" ca="1" si="23"/>
        <v>-</v>
      </c>
      <c r="AO23" s="27">
        <f t="shared" ca="1" si="24"/>
        <v>0.95252883762200535</v>
      </c>
      <c r="AP23" s="27">
        <f t="shared" ca="1" si="25"/>
        <v>0.95130434782608697</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2006.25</v>
      </c>
      <c r="J24" s="5">
        <v>1679.25</v>
      </c>
      <c r="K24" s="5">
        <v>1470.75</v>
      </c>
      <c r="L24" s="5">
        <v>1233.25</v>
      </c>
      <c r="M24" s="5">
        <v>0</v>
      </c>
      <c r="N24" s="5">
        <v>0</v>
      </c>
      <c r="O24" s="5">
        <v>0</v>
      </c>
      <c r="P24" s="5">
        <v>0</v>
      </c>
      <c r="Q24" s="5">
        <v>1104</v>
      </c>
      <c r="R24" s="5">
        <v>1084</v>
      </c>
      <c r="S24" s="6">
        <v>1092.5</v>
      </c>
      <c r="T24" s="5">
        <v>1128</v>
      </c>
      <c r="U24" s="5">
        <v>0</v>
      </c>
      <c r="V24" s="6">
        <v>0</v>
      </c>
      <c r="W24" s="6"/>
      <c r="X24" s="6"/>
      <c r="Y24" s="6"/>
      <c r="Z24" s="6"/>
      <c r="AA24" s="6"/>
      <c r="AB24" s="6"/>
      <c r="AC24" s="6">
        <v>799</v>
      </c>
      <c r="AD24" s="4">
        <f t="shared" ca="1" si="13"/>
        <v>3.4583854818523152</v>
      </c>
      <c r="AE24" s="4">
        <f t="shared" ca="1" si="14"/>
        <v>2.9552565707133915</v>
      </c>
      <c r="AF24" s="4">
        <f t="shared" ca="1" si="15"/>
        <v>0</v>
      </c>
      <c r="AG24" s="4">
        <f t="shared" ca="1" si="16"/>
        <v>0</v>
      </c>
      <c r="AH24" s="4">
        <f t="shared" ca="1" si="17"/>
        <v>0</v>
      </c>
      <c r="AI24" s="4">
        <f t="shared" ca="1" si="18"/>
        <v>0</v>
      </c>
      <c r="AJ24" s="4">
        <f t="shared" ca="1" si="19"/>
        <v>6.4136420525657067</v>
      </c>
      <c r="AK24" s="27">
        <f t="shared" ca="1" si="20"/>
        <v>0.83700934579439257</v>
      </c>
      <c r="AL24" s="27">
        <f t="shared" ca="1" si="21"/>
        <v>0.83851776304606496</v>
      </c>
      <c r="AM24" s="27" t="str">
        <f t="shared" ca="1" si="22"/>
        <v>-</v>
      </c>
      <c r="AN24" s="27" t="str">
        <f t="shared" ca="1" si="23"/>
        <v>-</v>
      </c>
      <c r="AO24" s="27">
        <f t="shared" ca="1" si="24"/>
        <v>0.98188405797101452</v>
      </c>
      <c r="AP24" s="27">
        <f t="shared" ca="1" si="25"/>
        <v>1.0324942791762013</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2175.6999999999998</v>
      </c>
      <c r="J25" s="5">
        <v>2193.1999999999998</v>
      </c>
      <c r="K25" s="5">
        <v>1241</v>
      </c>
      <c r="L25" s="5">
        <v>1165.5</v>
      </c>
      <c r="M25" s="5">
        <v>0</v>
      </c>
      <c r="N25" s="5">
        <v>23</v>
      </c>
      <c r="O25" s="5">
        <v>0</v>
      </c>
      <c r="P25" s="5">
        <v>0</v>
      </c>
      <c r="Q25" s="5">
        <v>1081</v>
      </c>
      <c r="R25" s="5">
        <v>1757</v>
      </c>
      <c r="S25" s="6">
        <v>1437.5</v>
      </c>
      <c r="T25" s="5">
        <v>1207.5</v>
      </c>
      <c r="U25" s="5">
        <v>0</v>
      </c>
      <c r="V25" s="6">
        <v>0</v>
      </c>
      <c r="W25" s="6"/>
      <c r="X25" s="6"/>
      <c r="Y25" s="6"/>
      <c r="Z25" s="6"/>
      <c r="AA25" s="6"/>
      <c r="AB25" s="6"/>
      <c r="AC25" s="6">
        <v>787</v>
      </c>
      <c r="AD25" s="4">
        <f t="shared" ca="1" si="13"/>
        <v>5.0193138500635319</v>
      </c>
      <c r="AE25" s="4">
        <f t="shared" ca="1" si="14"/>
        <v>3.0152477763659467</v>
      </c>
      <c r="AF25" s="4">
        <f t="shared" ca="1" si="15"/>
        <v>2.9224904701397714E-2</v>
      </c>
      <c r="AG25" s="4">
        <f t="shared" ca="1" si="16"/>
        <v>0</v>
      </c>
      <c r="AH25" s="4">
        <f t="shared" ca="1" si="17"/>
        <v>0</v>
      </c>
      <c r="AI25" s="4">
        <f t="shared" ca="1" si="18"/>
        <v>0</v>
      </c>
      <c r="AJ25" s="4">
        <f t="shared" ca="1" si="19"/>
        <v>8.0637865311308765</v>
      </c>
      <c r="AK25" s="27">
        <f t="shared" ca="1" si="20"/>
        <v>1.0080433883347888</v>
      </c>
      <c r="AL25" s="27">
        <f t="shared" ca="1" si="21"/>
        <v>0.93916196615632552</v>
      </c>
      <c r="AM25" s="27" t="str">
        <f t="shared" ca="1" si="22"/>
        <v>-</v>
      </c>
      <c r="AN25" s="27" t="str">
        <f t="shared" ca="1" si="23"/>
        <v>-</v>
      </c>
      <c r="AO25" s="27">
        <f t="shared" ca="1" si="24"/>
        <v>1.6253469010175763</v>
      </c>
      <c r="AP25" s="27">
        <f t="shared" ca="1" si="25"/>
        <v>0.84</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3662.3333333333298</v>
      </c>
      <c r="J26" s="5">
        <v>3369.5833333333335</v>
      </c>
      <c r="K26" s="5">
        <v>2459.4999999999968</v>
      </c>
      <c r="L26" s="5">
        <v>2506.5</v>
      </c>
      <c r="M26" s="5">
        <v>0</v>
      </c>
      <c r="N26" s="5">
        <v>0</v>
      </c>
      <c r="O26" s="5">
        <v>0</v>
      </c>
      <c r="P26" s="5">
        <v>0</v>
      </c>
      <c r="Q26" s="5">
        <v>3208.25</v>
      </c>
      <c r="R26" s="5">
        <v>3385.25</v>
      </c>
      <c r="S26" s="6">
        <v>2185</v>
      </c>
      <c r="T26" s="5">
        <v>2212.8333333333335</v>
      </c>
      <c r="U26" s="5">
        <v>0</v>
      </c>
      <c r="V26" s="6">
        <v>0</v>
      </c>
      <c r="W26" s="6"/>
      <c r="X26" s="6"/>
      <c r="Y26" s="6"/>
      <c r="Z26" s="6"/>
      <c r="AA26" s="6"/>
      <c r="AB26" s="6"/>
      <c r="AC26" s="6">
        <v>1430</v>
      </c>
      <c r="AD26" s="4">
        <f t="shared" ca="1" si="13"/>
        <v>4.7236596736596743</v>
      </c>
      <c r="AE26" s="4">
        <f t="shared" ca="1" si="14"/>
        <v>3.3002331002331005</v>
      </c>
      <c r="AF26" s="4">
        <f t="shared" ca="1" si="15"/>
        <v>0</v>
      </c>
      <c r="AG26" s="4">
        <f t="shared" ca="1" si="16"/>
        <v>0</v>
      </c>
      <c r="AH26" s="4">
        <f t="shared" ca="1" si="17"/>
        <v>0</v>
      </c>
      <c r="AI26" s="4">
        <f t="shared" ca="1" si="18"/>
        <v>0</v>
      </c>
      <c r="AJ26" s="4">
        <f t="shared" ca="1" si="19"/>
        <v>8.0238927738927739</v>
      </c>
      <c r="AK26" s="27">
        <f t="shared" ca="1" si="20"/>
        <v>0.92006462182579507</v>
      </c>
      <c r="AL26" s="27">
        <f t="shared" ca="1" si="21"/>
        <v>1.019109575116895</v>
      </c>
      <c r="AM26" s="27" t="str">
        <f t="shared" ca="1" si="22"/>
        <v>-</v>
      </c>
      <c r="AN26" s="27" t="str">
        <f t="shared" ca="1" si="23"/>
        <v>-</v>
      </c>
      <c r="AO26" s="27">
        <f t="shared" ca="1" si="24"/>
        <v>1.0551702641627054</v>
      </c>
      <c r="AP26" s="27">
        <f t="shared" ca="1" si="25"/>
        <v>1.0127383676582762</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1708.5</v>
      </c>
      <c r="J27" s="5">
        <v>1447.5</v>
      </c>
      <c r="K27" s="5">
        <v>1109.5</v>
      </c>
      <c r="L27" s="5">
        <v>1277.75</v>
      </c>
      <c r="M27" s="5">
        <v>0</v>
      </c>
      <c r="N27" s="5">
        <v>0</v>
      </c>
      <c r="O27" s="5">
        <v>0</v>
      </c>
      <c r="P27" s="5">
        <v>0</v>
      </c>
      <c r="Q27" s="5">
        <v>1069.5</v>
      </c>
      <c r="R27" s="5">
        <v>1032.5</v>
      </c>
      <c r="S27" s="6">
        <v>950.5</v>
      </c>
      <c r="T27" s="5">
        <v>743.75</v>
      </c>
      <c r="U27" s="5">
        <v>0</v>
      </c>
      <c r="V27" s="6">
        <v>0</v>
      </c>
      <c r="W27" s="6"/>
      <c r="X27" s="6"/>
      <c r="Y27" s="6"/>
      <c r="Z27" s="6"/>
      <c r="AA27" s="6"/>
      <c r="AB27" s="6"/>
      <c r="AC27" s="6">
        <v>839</v>
      </c>
      <c r="AD27" s="4">
        <f t="shared" ca="1" si="13"/>
        <v>2.9558998808104886</v>
      </c>
      <c r="AE27" s="4">
        <f t="shared" ca="1" si="14"/>
        <v>2.4094159713945174</v>
      </c>
      <c r="AF27" s="4">
        <f t="shared" ca="1" si="15"/>
        <v>0</v>
      </c>
      <c r="AG27" s="4">
        <f t="shared" ca="1" si="16"/>
        <v>0</v>
      </c>
      <c r="AH27" s="4">
        <f t="shared" ca="1" si="17"/>
        <v>0</v>
      </c>
      <c r="AI27" s="4">
        <f t="shared" ca="1" si="18"/>
        <v>0</v>
      </c>
      <c r="AJ27" s="4">
        <f t="shared" ca="1" si="19"/>
        <v>5.365315852205006</v>
      </c>
      <c r="AK27" s="27">
        <f t="shared" ca="1" si="20"/>
        <v>0.84723441615452155</v>
      </c>
      <c r="AL27" s="27">
        <f t="shared" ca="1" si="21"/>
        <v>1.1516448850833709</v>
      </c>
      <c r="AM27" s="27" t="str">
        <f t="shared" ca="1" si="22"/>
        <v>-</v>
      </c>
      <c r="AN27" s="27" t="str">
        <f t="shared" ca="1" si="23"/>
        <v>-</v>
      </c>
      <c r="AO27" s="27">
        <f t="shared" ca="1" si="24"/>
        <v>0.96540439457690508</v>
      </c>
      <c r="AP27" s="27">
        <f t="shared" ca="1" si="25"/>
        <v>0.78248290373487639</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1686</v>
      </c>
      <c r="J28" s="5">
        <v>1368</v>
      </c>
      <c r="K28" s="5">
        <v>1031</v>
      </c>
      <c r="L28" s="5">
        <v>989</v>
      </c>
      <c r="M28" s="5">
        <v>0</v>
      </c>
      <c r="N28" s="5">
        <v>115</v>
      </c>
      <c r="O28" s="5">
        <v>0</v>
      </c>
      <c r="P28" s="5">
        <v>0</v>
      </c>
      <c r="Q28" s="5">
        <v>1069.5</v>
      </c>
      <c r="R28" s="5">
        <v>981</v>
      </c>
      <c r="S28" s="6">
        <v>1012</v>
      </c>
      <c r="T28" s="5">
        <v>839</v>
      </c>
      <c r="U28" s="5">
        <v>0</v>
      </c>
      <c r="V28" s="6">
        <v>0</v>
      </c>
      <c r="W28" s="6"/>
      <c r="X28" s="6"/>
      <c r="Y28" s="6"/>
      <c r="Z28" s="6"/>
      <c r="AA28" s="6"/>
      <c r="AB28" s="6"/>
      <c r="AC28" s="6">
        <v>831</v>
      </c>
      <c r="AD28" s="4">
        <f t="shared" ca="1" si="13"/>
        <v>2.8267148014440435</v>
      </c>
      <c r="AE28" s="4">
        <f t="shared" ca="1" si="14"/>
        <v>2.1997593261131168</v>
      </c>
      <c r="AF28" s="4">
        <f t="shared" ca="1" si="15"/>
        <v>0.13838748495788206</v>
      </c>
      <c r="AG28" s="4">
        <f t="shared" ca="1" si="16"/>
        <v>0</v>
      </c>
      <c r="AH28" s="4">
        <f t="shared" ca="1" si="17"/>
        <v>0</v>
      </c>
      <c r="AI28" s="4">
        <f t="shared" ca="1" si="18"/>
        <v>0</v>
      </c>
      <c r="AJ28" s="4">
        <f t="shared" ca="1" si="19"/>
        <v>5.1648616125150424</v>
      </c>
      <c r="AK28" s="27">
        <f t="shared" ca="1" si="20"/>
        <v>0.81138790035587194</v>
      </c>
      <c r="AL28" s="27">
        <f t="shared" ca="1" si="21"/>
        <v>0.95926285160038793</v>
      </c>
      <c r="AM28" s="27" t="str">
        <f t="shared" ca="1" si="22"/>
        <v>-</v>
      </c>
      <c r="AN28" s="27" t="str">
        <f t="shared" ca="1" si="23"/>
        <v>-</v>
      </c>
      <c r="AO28" s="27">
        <f t="shared" ca="1" si="24"/>
        <v>0.91725105189340816</v>
      </c>
      <c r="AP28" s="27">
        <f t="shared" ca="1" si="25"/>
        <v>0.82905138339920947</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2147.5</v>
      </c>
      <c r="J29" s="5">
        <v>1589.5</v>
      </c>
      <c r="K29" s="5">
        <v>1237</v>
      </c>
      <c r="L29" s="5">
        <v>1042</v>
      </c>
      <c r="M29" s="5">
        <v>0</v>
      </c>
      <c r="N29" s="5">
        <v>0</v>
      </c>
      <c r="O29" s="5">
        <v>0</v>
      </c>
      <c r="P29" s="5">
        <v>0</v>
      </c>
      <c r="Q29" s="5">
        <v>1200.5</v>
      </c>
      <c r="R29" s="5">
        <v>1092</v>
      </c>
      <c r="S29" s="6">
        <v>897</v>
      </c>
      <c r="T29" s="5">
        <v>825</v>
      </c>
      <c r="U29" s="5">
        <v>0</v>
      </c>
      <c r="V29" s="6">
        <v>0</v>
      </c>
      <c r="W29" s="6"/>
      <c r="X29" s="6"/>
      <c r="Y29" s="6"/>
      <c r="Z29" s="6"/>
      <c r="AA29" s="6"/>
      <c r="AB29" s="6"/>
      <c r="AC29" s="6">
        <v>671</v>
      </c>
      <c r="AD29" s="4">
        <f t="shared" ca="1" si="13"/>
        <v>3.9962742175856931</v>
      </c>
      <c r="AE29" s="4">
        <f t="shared" ca="1" si="14"/>
        <v>2.7824143070044709</v>
      </c>
      <c r="AF29" s="4">
        <f t="shared" ca="1" si="15"/>
        <v>0</v>
      </c>
      <c r="AG29" s="4">
        <f t="shared" ca="1" si="16"/>
        <v>0</v>
      </c>
      <c r="AH29" s="4">
        <f t="shared" ca="1" si="17"/>
        <v>0</v>
      </c>
      <c r="AI29" s="4">
        <f t="shared" ca="1" si="18"/>
        <v>0</v>
      </c>
      <c r="AJ29" s="4">
        <f t="shared" ca="1" si="19"/>
        <v>6.778688524590164</v>
      </c>
      <c r="AK29" s="27">
        <f t="shared" ca="1" si="20"/>
        <v>0.74016298020954596</v>
      </c>
      <c r="AL29" s="27">
        <f t="shared" ca="1" si="21"/>
        <v>0.84236054971705743</v>
      </c>
      <c r="AM29" s="27" t="str">
        <f t="shared" ca="1" si="22"/>
        <v>-</v>
      </c>
      <c r="AN29" s="27" t="str">
        <f t="shared" ca="1" si="23"/>
        <v>-</v>
      </c>
      <c r="AO29" s="27">
        <f t="shared" ca="1" si="24"/>
        <v>0.90962099125364426</v>
      </c>
      <c r="AP29" s="27">
        <f t="shared" ca="1" si="25"/>
        <v>0.91973244147157196</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1506.5</v>
      </c>
      <c r="J30" s="5">
        <v>1010.75</v>
      </c>
      <c r="K30" s="5">
        <v>1158.75</v>
      </c>
      <c r="L30" s="5">
        <v>844.75</v>
      </c>
      <c r="M30" s="5">
        <v>0</v>
      </c>
      <c r="N30" s="5">
        <v>18.5</v>
      </c>
      <c r="O30" s="5">
        <v>0</v>
      </c>
      <c r="P30" s="5">
        <v>0</v>
      </c>
      <c r="Q30" s="5">
        <v>782</v>
      </c>
      <c r="R30" s="5">
        <v>780.5</v>
      </c>
      <c r="S30" s="6">
        <v>701.5</v>
      </c>
      <c r="T30" s="5">
        <v>667</v>
      </c>
      <c r="U30" s="5">
        <v>0</v>
      </c>
      <c r="V30" s="6">
        <v>0</v>
      </c>
      <c r="W30" s="6"/>
      <c r="X30" s="6"/>
      <c r="Y30" s="6"/>
      <c r="Z30" s="6"/>
      <c r="AA30" s="6"/>
      <c r="AB30" s="6"/>
      <c r="AC30" s="6">
        <v>520</v>
      </c>
      <c r="AD30" s="4">
        <f t="shared" ca="1" si="13"/>
        <v>3.4447115384615383</v>
      </c>
      <c r="AE30" s="4">
        <f t="shared" ca="1" si="14"/>
        <v>2.9072115384615387</v>
      </c>
      <c r="AF30" s="4">
        <f t="shared" ca="1" si="15"/>
        <v>3.5576923076923075E-2</v>
      </c>
      <c r="AG30" s="4">
        <f t="shared" ca="1" si="16"/>
        <v>0</v>
      </c>
      <c r="AH30" s="4">
        <f t="shared" ca="1" si="17"/>
        <v>0</v>
      </c>
      <c r="AI30" s="4">
        <f t="shared" ca="1" si="18"/>
        <v>0</v>
      </c>
      <c r="AJ30" s="4">
        <f t="shared" ca="1" si="19"/>
        <v>6.3875000000000002</v>
      </c>
      <c r="AK30" s="27">
        <f t="shared" ca="1" si="20"/>
        <v>0.67092598738798537</v>
      </c>
      <c r="AL30" s="27">
        <f t="shared" ca="1" si="21"/>
        <v>0.72901833872707655</v>
      </c>
      <c r="AM30" s="27" t="str">
        <f t="shared" ca="1" si="22"/>
        <v>-</v>
      </c>
      <c r="AN30" s="27" t="str">
        <f t="shared" ca="1" si="23"/>
        <v>-</v>
      </c>
      <c r="AO30" s="27">
        <f t="shared" ca="1" si="24"/>
        <v>0.99808184143222511</v>
      </c>
      <c r="AP30" s="27">
        <f t="shared" ca="1" si="25"/>
        <v>0.95081967213114749</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3262</v>
      </c>
      <c r="J31" s="5">
        <v>2816.75</v>
      </c>
      <c r="K31" s="5">
        <v>2257.5</v>
      </c>
      <c r="L31" s="5">
        <v>1619.75</v>
      </c>
      <c r="M31" s="5">
        <v>0</v>
      </c>
      <c r="N31" s="5">
        <v>0</v>
      </c>
      <c r="O31" s="5">
        <v>0</v>
      </c>
      <c r="P31" s="5">
        <v>0</v>
      </c>
      <c r="Q31" s="5">
        <v>1752</v>
      </c>
      <c r="R31" s="5">
        <v>1437</v>
      </c>
      <c r="S31" s="6">
        <v>1732</v>
      </c>
      <c r="T31" s="5">
        <v>1483</v>
      </c>
      <c r="U31" s="5">
        <v>0</v>
      </c>
      <c r="V31" s="6">
        <v>0</v>
      </c>
      <c r="W31" s="6"/>
      <c r="X31" s="6"/>
      <c r="Y31" s="6"/>
      <c r="Z31" s="6"/>
      <c r="AA31" s="6"/>
      <c r="AB31" s="6"/>
      <c r="AC31" s="6">
        <v>720</v>
      </c>
      <c r="AD31" s="4">
        <f t="shared" ca="1" si="13"/>
        <v>5.9079861111111107</v>
      </c>
      <c r="AE31" s="4">
        <f t="shared" ca="1" si="14"/>
        <v>4.3093750000000002</v>
      </c>
      <c r="AF31" s="4">
        <f t="shared" ca="1" si="15"/>
        <v>0</v>
      </c>
      <c r="AG31" s="4">
        <f t="shared" ca="1" si="16"/>
        <v>0</v>
      </c>
      <c r="AH31" s="4">
        <f t="shared" ca="1" si="17"/>
        <v>0</v>
      </c>
      <c r="AI31" s="4">
        <f t="shared" ca="1" si="18"/>
        <v>0</v>
      </c>
      <c r="AJ31" s="4">
        <f t="shared" ca="1" si="19"/>
        <v>10.217361111111112</v>
      </c>
      <c r="AK31" s="27">
        <f t="shared" ca="1" si="20"/>
        <v>0.86350398528510119</v>
      </c>
      <c r="AL31" s="27">
        <f t="shared" ca="1" si="21"/>
        <v>0.71749723145071986</v>
      </c>
      <c r="AM31" s="27" t="str">
        <f t="shared" ca="1" si="22"/>
        <v>-</v>
      </c>
      <c r="AN31" s="27" t="str">
        <f t="shared" ca="1" si="23"/>
        <v>-</v>
      </c>
      <c r="AO31" s="27">
        <f t="shared" ca="1" si="24"/>
        <v>0.8202054794520548</v>
      </c>
      <c r="AP31" s="27">
        <f t="shared" ca="1" si="25"/>
        <v>0.85623556581986138</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3843</v>
      </c>
      <c r="J32" s="5">
        <v>3498</v>
      </c>
      <c r="K32" s="5">
        <v>1334</v>
      </c>
      <c r="L32" s="5">
        <v>1336.9166666666667</v>
      </c>
      <c r="M32" s="5">
        <v>0</v>
      </c>
      <c r="N32" s="5">
        <v>57.5</v>
      </c>
      <c r="O32" s="5">
        <v>0</v>
      </c>
      <c r="P32" s="5">
        <v>0</v>
      </c>
      <c r="Q32" s="5">
        <v>3553.5</v>
      </c>
      <c r="R32" s="5">
        <v>3447.5</v>
      </c>
      <c r="S32" s="6">
        <v>1104</v>
      </c>
      <c r="T32" s="5">
        <v>1069.5</v>
      </c>
      <c r="U32" s="5">
        <v>11.5</v>
      </c>
      <c r="V32" s="6">
        <v>0</v>
      </c>
      <c r="W32" s="6">
        <v>0</v>
      </c>
      <c r="X32" s="6">
        <v>0</v>
      </c>
      <c r="Y32" s="6"/>
      <c r="Z32" s="6"/>
      <c r="AA32" s="6"/>
      <c r="AB32" s="6"/>
      <c r="AC32" s="6">
        <v>1250</v>
      </c>
      <c r="AD32" s="4">
        <f t="shared" ca="1" si="13"/>
        <v>5.5564</v>
      </c>
      <c r="AE32" s="4">
        <f t="shared" ca="1" si="14"/>
        <v>1.9251333333333336</v>
      </c>
      <c r="AF32" s="4">
        <f t="shared" ca="1" si="15"/>
        <v>4.5999999999999999E-2</v>
      </c>
      <c r="AG32" s="4">
        <f t="shared" ca="1" si="16"/>
        <v>0</v>
      </c>
      <c r="AH32" s="4">
        <f t="shared" ca="1" si="17"/>
        <v>0</v>
      </c>
      <c r="AI32" s="4">
        <f t="shared" ca="1" si="18"/>
        <v>0</v>
      </c>
      <c r="AJ32" s="4">
        <f t="shared" ca="1" si="19"/>
        <v>7.5275333333333343</v>
      </c>
      <c r="AK32" s="27">
        <f t="shared" ca="1" si="20"/>
        <v>0.91022638563622171</v>
      </c>
      <c r="AL32" s="27">
        <f t="shared" ca="1" si="21"/>
        <v>1.0021864067966018</v>
      </c>
      <c r="AM32" s="27" t="str">
        <f t="shared" ca="1" si="22"/>
        <v>-</v>
      </c>
      <c r="AN32" s="27" t="str">
        <f t="shared" ca="1" si="23"/>
        <v>-</v>
      </c>
      <c r="AO32" s="27">
        <f t="shared" ca="1" si="24"/>
        <v>0.97017025467848605</v>
      </c>
      <c r="AP32" s="27">
        <f t="shared" ca="1" si="25"/>
        <v>0.96875</v>
      </c>
      <c r="AQ32" s="27">
        <f t="shared" ca="1" si="26"/>
        <v>0</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2753.5</v>
      </c>
      <c r="J33" s="5">
        <v>2540.5</v>
      </c>
      <c r="K33" s="5">
        <v>1173.75</v>
      </c>
      <c r="L33" s="5">
        <v>1050.5833333333333</v>
      </c>
      <c r="M33" s="5">
        <v>0</v>
      </c>
      <c r="N33" s="5">
        <v>23</v>
      </c>
      <c r="O33" s="5">
        <v>0</v>
      </c>
      <c r="P33" s="5">
        <v>0</v>
      </c>
      <c r="Q33" s="5">
        <v>2001</v>
      </c>
      <c r="R33" s="5">
        <v>1979</v>
      </c>
      <c r="S33" s="6">
        <v>828</v>
      </c>
      <c r="T33" s="5">
        <v>738.5</v>
      </c>
      <c r="U33" s="5">
        <v>80.5</v>
      </c>
      <c r="V33" s="6">
        <v>0</v>
      </c>
      <c r="W33" s="6">
        <v>0</v>
      </c>
      <c r="X33" s="6">
        <v>0</v>
      </c>
      <c r="Y33" s="6"/>
      <c r="Z33" s="6"/>
      <c r="AA33" s="6"/>
      <c r="AB33" s="6"/>
      <c r="AC33" s="6">
        <v>794</v>
      </c>
      <c r="AD33" s="4">
        <f t="shared" ca="1" si="13"/>
        <v>5.6920654911838788</v>
      </c>
      <c r="AE33" s="4">
        <f t="shared" ca="1" si="14"/>
        <v>2.2532535684298907</v>
      </c>
      <c r="AF33" s="4">
        <f t="shared" ca="1" si="15"/>
        <v>2.8967254408060455E-2</v>
      </c>
      <c r="AG33" s="4">
        <f t="shared" ca="1" si="16"/>
        <v>0</v>
      </c>
      <c r="AH33" s="4">
        <f t="shared" ca="1" si="17"/>
        <v>0</v>
      </c>
      <c r="AI33" s="4">
        <f t="shared" ca="1" si="18"/>
        <v>0</v>
      </c>
      <c r="AJ33" s="4">
        <f t="shared" ca="1" si="19"/>
        <v>7.9742863140218301</v>
      </c>
      <c r="AK33" s="27">
        <f t="shared" ca="1" si="20"/>
        <v>0.92264390775376792</v>
      </c>
      <c r="AL33" s="27">
        <f t="shared" ca="1" si="21"/>
        <v>0.89506567270145543</v>
      </c>
      <c r="AM33" s="27" t="str">
        <f t="shared" ca="1" si="22"/>
        <v>-</v>
      </c>
      <c r="AN33" s="27" t="str">
        <f t="shared" ca="1" si="23"/>
        <v>-</v>
      </c>
      <c r="AO33" s="27">
        <f t="shared" ca="1" si="24"/>
        <v>0.98900549725137432</v>
      </c>
      <c r="AP33" s="27">
        <f t="shared" ca="1" si="25"/>
        <v>0.89190821256038644</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962</v>
      </c>
      <c r="J34" s="5">
        <v>959.25</v>
      </c>
      <c r="K34" s="5">
        <v>1305.6500000000001</v>
      </c>
      <c r="L34" s="5">
        <v>1442</v>
      </c>
      <c r="M34" s="5">
        <v>0</v>
      </c>
      <c r="N34" s="5">
        <v>0</v>
      </c>
      <c r="O34" s="5">
        <v>0</v>
      </c>
      <c r="P34" s="5">
        <v>0</v>
      </c>
      <c r="Q34" s="5">
        <v>713</v>
      </c>
      <c r="R34" s="5">
        <v>713</v>
      </c>
      <c r="S34" s="6">
        <v>713</v>
      </c>
      <c r="T34" s="5">
        <v>713</v>
      </c>
      <c r="U34" s="5">
        <v>0</v>
      </c>
      <c r="V34" s="6">
        <v>0</v>
      </c>
      <c r="W34" s="6"/>
      <c r="X34" s="6"/>
      <c r="Y34" s="6"/>
      <c r="Z34" s="6"/>
      <c r="AA34" s="6"/>
      <c r="AB34" s="6"/>
      <c r="AC34" s="6">
        <v>621</v>
      </c>
      <c r="AD34" s="4">
        <f t="shared" ca="1" si="13"/>
        <v>2.6928341384863126</v>
      </c>
      <c r="AE34" s="4">
        <f t="shared" ca="1" si="14"/>
        <v>3.470209339774557</v>
      </c>
      <c r="AF34" s="4">
        <f t="shared" ca="1" si="15"/>
        <v>0</v>
      </c>
      <c r="AG34" s="4">
        <f t="shared" ca="1" si="16"/>
        <v>0</v>
      </c>
      <c r="AH34" s="4">
        <f t="shared" ca="1" si="17"/>
        <v>0</v>
      </c>
      <c r="AI34" s="4">
        <f t="shared" ca="1" si="18"/>
        <v>0</v>
      </c>
      <c r="AJ34" s="4">
        <f t="shared" ca="1" si="19"/>
        <v>6.1630434782608692</v>
      </c>
      <c r="AK34" s="27">
        <f t="shared" ca="1" si="20"/>
        <v>0.99714137214137211</v>
      </c>
      <c r="AL34" s="27">
        <f t="shared" ca="1" si="21"/>
        <v>1.1044307433079308</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1110.5</v>
      </c>
      <c r="J35" s="5">
        <v>978.5</v>
      </c>
      <c r="K35" s="5">
        <v>1360.25</v>
      </c>
      <c r="L35" s="5">
        <v>1534.5</v>
      </c>
      <c r="M35" s="5">
        <v>0</v>
      </c>
      <c r="N35" s="5">
        <v>0</v>
      </c>
      <c r="O35" s="5">
        <v>0</v>
      </c>
      <c r="P35" s="5">
        <v>0</v>
      </c>
      <c r="Q35" s="5">
        <v>713</v>
      </c>
      <c r="R35" s="5">
        <v>702.16666666666663</v>
      </c>
      <c r="S35" s="6">
        <v>958.75</v>
      </c>
      <c r="T35" s="5">
        <v>997.5</v>
      </c>
      <c r="U35" s="5">
        <v>0</v>
      </c>
      <c r="V35" s="6">
        <v>0</v>
      </c>
      <c r="W35" s="6"/>
      <c r="X35" s="6"/>
      <c r="Y35" s="6"/>
      <c r="Z35" s="6"/>
      <c r="AA35" s="6"/>
      <c r="AB35" s="6"/>
      <c r="AC35" s="6">
        <v>710</v>
      </c>
      <c r="AD35" s="4">
        <f t="shared" ca="1" si="13"/>
        <v>2.3671361502347414</v>
      </c>
      <c r="AE35" s="4">
        <f t="shared" ca="1" si="14"/>
        <v>3.5661971830985917</v>
      </c>
      <c r="AF35" s="4">
        <f t="shared" ca="1" si="15"/>
        <v>0</v>
      </c>
      <c r="AG35" s="4">
        <f t="shared" ca="1" si="16"/>
        <v>0</v>
      </c>
      <c r="AH35" s="4">
        <f t="shared" ca="1" si="17"/>
        <v>0</v>
      </c>
      <c r="AI35" s="4">
        <f t="shared" ca="1" si="18"/>
        <v>0</v>
      </c>
      <c r="AJ35" s="4">
        <f t="shared" ca="1" si="19"/>
        <v>5.9333333333333327</v>
      </c>
      <c r="AK35" s="27">
        <f t="shared" ca="1" si="20"/>
        <v>0.88113462404322374</v>
      </c>
      <c r="AL35" s="27">
        <f t="shared" ca="1" si="21"/>
        <v>1.1281014519389818</v>
      </c>
      <c r="AM35" s="27" t="str">
        <f t="shared" ca="1" si="22"/>
        <v>-</v>
      </c>
      <c r="AN35" s="27" t="str">
        <f t="shared" ca="1" si="23"/>
        <v>-</v>
      </c>
      <c r="AO35" s="27">
        <f t="shared" ca="1" si="24"/>
        <v>0.98480598410472175</v>
      </c>
      <c r="AP35" s="27">
        <f t="shared" ca="1" si="25"/>
        <v>1.0404172099087354</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1733</v>
      </c>
      <c r="J36" s="5">
        <v>1533.75</v>
      </c>
      <c r="K36" s="5">
        <v>1431.5</v>
      </c>
      <c r="L36" s="5">
        <v>1133.5</v>
      </c>
      <c r="M36" s="5">
        <v>0</v>
      </c>
      <c r="N36" s="5">
        <v>138.5</v>
      </c>
      <c r="O36" s="5">
        <v>0</v>
      </c>
      <c r="P36" s="5">
        <v>0</v>
      </c>
      <c r="Q36" s="5">
        <v>1081</v>
      </c>
      <c r="R36" s="5">
        <v>760.5</v>
      </c>
      <c r="S36" s="6">
        <v>1380</v>
      </c>
      <c r="T36" s="5">
        <v>1311.75</v>
      </c>
      <c r="U36" s="5">
        <v>0</v>
      </c>
      <c r="V36" s="6">
        <v>0</v>
      </c>
      <c r="W36" s="6"/>
      <c r="X36" s="6"/>
      <c r="Y36" s="6"/>
      <c r="Z36" s="6"/>
      <c r="AA36" s="6"/>
      <c r="AB36" s="6"/>
      <c r="AC36" s="6">
        <v>708</v>
      </c>
      <c r="AD36" s="4">
        <f t="shared" ca="1" si="13"/>
        <v>3.2404661016949152</v>
      </c>
      <c r="AE36" s="4">
        <f t="shared" ca="1" si="14"/>
        <v>3.4537429378531073</v>
      </c>
      <c r="AF36" s="4">
        <f t="shared" ca="1" si="15"/>
        <v>0.19562146892655366</v>
      </c>
      <c r="AG36" s="4">
        <f t="shared" ca="1" si="16"/>
        <v>0</v>
      </c>
      <c r="AH36" s="4">
        <f t="shared" ca="1" si="17"/>
        <v>0</v>
      </c>
      <c r="AI36" s="4">
        <f t="shared" ca="1" si="18"/>
        <v>0</v>
      </c>
      <c r="AJ36" s="4">
        <f t="shared" ca="1" si="19"/>
        <v>6.8898305084745761</v>
      </c>
      <c r="AK36" s="27">
        <f t="shared" ca="1" si="20"/>
        <v>0.88502596653202537</v>
      </c>
      <c r="AL36" s="27">
        <f t="shared" ca="1" si="21"/>
        <v>0.79182675515193857</v>
      </c>
      <c r="AM36" s="27" t="str">
        <f t="shared" ca="1" si="22"/>
        <v>-</v>
      </c>
      <c r="AN36" s="27" t="str">
        <f t="shared" ca="1" si="23"/>
        <v>-</v>
      </c>
      <c r="AO36" s="27">
        <f t="shared" ca="1" si="24"/>
        <v>0.70351526364477335</v>
      </c>
      <c r="AP36" s="27">
        <f t="shared" ca="1" si="25"/>
        <v>0.9505434782608696</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6404.5</v>
      </c>
      <c r="J37" s="5">
        <v>4751</v>
      </c>
      <c r="K37" s="5">
        <v>1566.25</v>
      </c>
      <c r="L37" s="5">
        <v>778.25</v>
      </c>
      <c r="M37" s="5">
        <v>0</v>
      </c>
      <c r="N37" s="5">
        <v>0</v>
      </c>
      <c r="O37" s="5">
        <v>0</v>
      </c>
      <c r="P37" s="5">
        <v>0</v>
      </c>
      <c r="Q37" s="5">
        <v>5141.5</v>
      </c>
      <c r="R37" s="5">
        <v>4638.25</v>
      </c>
      <c r="S37" s="6">
        <v>1412.75</v>
      </c>
      <c r="T37" s="5">
        <v>511.75</v>
      </c>
      <c r="U37" s="5">
        <v>0</v>
      </c>
      <c r="V37" s="6">
        <v>0</v>
      </c>
      <c r="W37" s="6"/>
      <c r="X37" s="6"/>
      <c r="Y37" s="6"/>
      <c r="Z37" s="6"/>
      <c r="AA37" s="6"/>
      <c r="AB37" s="6"/>
      <c r="AC37" s="6">
        <v>377</v>
      </c>
      <c r="AD37" s="4">
        <f t="shared" ca="1" si="13"/>
        <v>24.905172413793103</v>
      </c>
      <c r="AE37" s="4">
        <f t="shared" ca="1" si="14"/>
        <v>3.4217506631299734</v>
      </c>
      <c r="AF37" s="4">
        <f t="shared" ca="1" si="15"/>
        <v>0</v>
      </c>
      <c r="AG37" s="4">
        <f t="shared" ca="1" si="16"/>
        <v>0</v>
      </c>
      <c r="AH37" s="4">
        <f t="shared" ca="1" si="17"/>
        <v>0</v>
      </c>
      <c r="AI37" s="4">
        <f t="shared" ca="1" si="18"/>
        <v>0</v>
      </c>
      <c r="AJ37" s="4">
        <f t="shared" ca="1" si="19"/>
        <v>28.326923076923077</v>
      </c>
      <c r="AK37" s="27">
        <f t="shared" ca="1" si="20"/>
        <v>0.74182215629635417</v>
      </c>
      <c r="AL37" s="27">
        <f t="shared" ca="1" si="21"/>
        <v>0.4968874700718276</v>
      </c>
      <c r="AM37" s="27" t="str">
        <f t="shared" ca="1" si="22"/>
        <v>-</v>
      </c>
      <c r="AN37" s="27" t="str">
        <f t="shared" ca="1" si="23"/>
        <v>-</v>
      </c>
      <c r="AO37" s="27">
        <f t="shared" ca="1" si="24"/>
        <v>0.90212000388991542</v>
      </c>
      <c r="AP37" s="27">
        <f t="shared" ca="1" si="25"/>
        <v>0.36223677225269862</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5220</v>
      </c>
      <c r="J38" s="5">
        <v>3152.75</v>
      </c>
      <c r="K38" s="5">
        <v>1726.25</v>
      </c>
      <c r="L38" s="5">
        <v>1090.5</v>
      </c>
      <c r="M38" s="5">
        <v>34.5</v>
      </c>
      <c r="N38" s="5">
        <v>172.5</v>
      </c>
      <c r="O38" s="5">
        <v>0</v>
      </c>
      <c r="P38" s="5">
        <v>0</v>
      </c>
      <c r="Q38" s="5">
        <v>4929</v>
      </c>
      <c r="R38" s="5">
        <v>2527</v>
      </c>
      <c r="S38" s="6">
        <v>1363</v>
      </c>
      <c r="T38" s="5">
        <v>713</v>
      </c>
      <c r="U38" s="5">
        <v>34.5</v>
      </c>
      <c r="V38" s="6">
        <v>0</v>
      </c>
      <c r="W38" s="6"/>
      <c r="X38" s="6"/>
      <c r="Y38" s="6"/>
      <c r="Z38" s="6"/>
      <c r="AA38" s="6"/>
      <c r="AB38" s="6"/>
      <c r="AC38" s="6">
        <v>961</v>
      </c>
      <c r="AD38" s="4">
        <f t="shared" ca="1" si="13"/>
        <v>5.9102497398543186</v>
      </c>
      <c r="AE38" s="4">
        <f t="shared" ca="1" si="14"/>
        <v>1.876690946930281</v>
      </c>
      <c r="AF38" s="4">
        <f t="shared" ca="1" si="15"/>
        <v>0.17950052029136315</v>
      </c>
      <c r="AG38" s="4">
        <f t="shared" ca="1" si="16"/>
        <v>0</v>
      </c>
      <c r="AH38" s="4">
        <f t="shared" ca="1" si="17"/>
        <v>0</v>
      </c>
      <c r="AI38" s="4">
        <f t="shared" ca="1" si="18"/>
        <v>0</v>
      </c>
      <c r="AJ38" s="4">
        <f t="shared" ca="1" si="19"/>
        <v>7.9664412070759623</v>
      </c>
      <c r="AK38" s="27">
        <f t="shared" ca="1" si="20"/>
        <v>0.60397509578544062</v>
      </c>
      <c r="AL38" s="27">
        <f t="shared" ca="1" si="21"/>
        <v>0.63171614771904416</v>
      </c>
      <c r="AM38" s="27">
        <f t="shared" ca="1" si="22"/>
        <v>5</v>
      </c>
      <c r="AN38" s="27" t="str">
        <f t="shared" ca="1" si="23"/>
        <v>-</v>
      </c>
      <c r="AO38" s="27">
        <f t="shared" ca="1" si="24"/>
        <v>0.51268005680665452</v>
      </c>
      <c r="AP38" s="27">
        <f t="shared" ca="1" si="25"/>
        <v>0.52311078503301545</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2916</v>
      </c>
      <c r="J39" s="5">
        <v>2460.6666666666665</v>
      </c>
      <c r="K39" s="5">
        <v>1970</v>
      </c>
      <c r="L39" s="5">
        <v>2042</v>
      </c>
      <c r="M39" s="5">
        <v>0</v>
      </c>
      <c r="N39" s="5">
        <v>0</v>
      </c>
      <c r="O39" s="5">
        <v>0</v>
      </c>
      <c r="P39" s="5">
        <v>0</v>
      </c>
      <c r="Q39" s="5">
        <v>1885.5</v>
      </c>
      <c r="R39" s="5">
        <v>1777</v>
      </c>
      <c r="S39" s="6">
        <v>1620.5</v>
      </c>
      <c r="T39" s="5">
        <v>1436.25</v>
      </c>
      <c r="U39" s="5">
        <v>0</v>
      </c>
      <c r="V39" s="6">
        <v>0</v>
      </c>
      <c r="W39" s="6"/>
      <c r="X39" s="6"/>
      <c r="Y39" s="6"/>
      <c r="Z39" s="6"/>
      <c r="AA39" s="6"/>
      <c r="AB39" s="6"/>
      <c r="AC39" s="6">
        <v>1150</v>
      </c>
      <c r="AD39" s="4">
        <f t="shared" ca="1" si="13"/>
        <v>3.6849275362318834</v>
      </c>
      <c r="AE39" s="4">
        <f t="shared" ca="1" si="14"/>
        <v>3.0245652173913045</v>
      </c>
      <c r="AF39" s="4">
        <f t="shared" ca="1" si="15"/>
        <v>0</v>
      </c>
      <c r="AG39" s="4">
        <f t="shared" ca="1" si="16"/>
        <v>0</v>
      </c>
      <c r="AH39" s="4">
        <f t="shared" ca="1" si="17"/>
        <v>0</v>
      </c>
      <c r="AI39" s="4">
        <f t="shared" ca="1" si="18"/>
        <v>0</v>
      </c>
      <c r="AJ39" s="4">
        <f t="shared" ca="1" si="19"/>
        <v>6.7094927536231879</v>
      </c>
      <c r="AK39" s="27">
        <f t="shared" ca="1" si="20"/>
        <v>0.84385002286236854</v>
      </c>
      <c r="AL39" s="27">
        <f t="shared" ca="1" si="21"/>
        <v>1.0365482233502539</v>
      </c>
      <c r="AM39" s="27" t="str">
        <f t="shared" ca="1" si="22"/>
        <v>-</v>
      </c>
      <c r="AN39" s="27" t="str">
        <f t="shared" ca="1" si="23"/>
        <v>-</v>
      </c>
      <c r="AO39" s="27">
        <f t="shared" ca="1" si="24"/>
        <v>0.94245558207372049</v>
      </c>
      <c r="AP39" s="27">
        <f t="shared" ca="1" si="25"/>
        <v>0.88630052452946617</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v>0</v>
      </c>
      <c r="P40" s="5">
        <v>0</v>
      </c>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2367.25</v>
      </c>
      <c r="J41" s="5">
        <v>1495.5</v>
      </c>
      <c r="K41" s="5">
        <v>1291</v>
      </c>
      <c r="L41" s="5">
        <v>1133.5</v>
      </c>
      <c r="M41" s="5">
        <v>0</v>
      </c>
      <c r="N41" s="5">
        <v>193.5</v>
      </c>
      <c r="O41" s="5">
        <v>0</v>
      </c>
      <c r="P41" s="5">
        <v>0</v>
      </c>
      <c r="Q41" s="5">
        <v>953</v>
      </c>
      <c r="R41" s="5">
        <v>1140.5</v>
      </c>
      <c r="S41" s="6">
        <v>799.5</v>
      </c>
      <c r="T41" s="5">
        <v>933.25</v>
      </c>
      <c r="U41" s="5">
        <v>0</v>
      </c>
      <c r="V41" s="6">
        <v>0</v>
      </c>
      <c r="W41" s="6"/>
      <c r="X41" s="6"/>
      <c r="Y41" s="6"/>
      <c r="Z41" s="6"/>
      <c r="AA41" s="6"/>
      <c r="AB41" s="6"/>
      <c r="AC41" s="6">
        <v>700</v>
      </c>
      <c r="AD41" s="4">
        <f t="shared" ca="1" si="13"/>
        <v>3.7657142857142856</v>
      </c>
      <c r="AE41" s="4">
        <f t="shared" ca="1" si="14"/>
        <v>2.9525000000000001</v>
      </c>
      <c r="AF41" s="4">
        <f t="shared" ca="1" si="15"/>
        <v>0.27642857142857141</v>
      </c>
      <c r="AG41" s="4">
        <f t="shared" ca="1" si="16"/>
        <v>0</v>
      </c>
      <c r="AH41" s="4">
        <f t="shared" ca="1" si="17"/>
        <v>0</v>
      </c>
      <c r="AI41" s="4">
        <f t="shared" ca="1" si="18"/>
        <v>0</v>
      </c>
      <c r="AJ41" s="4">
        <f t="shared" ca="1" si="19"/>
        <v>6.9946428571428569</v>
      </c>
      <c r="AK41" s="27">
        <f t="shared" ca="1" si="20"/>
        <v>0.63174569648326118</v>
      </c>
      <c r="AL41" s="27">
        <f t="shared" ca="1" si="21"/>
        <v>0.87800154918667694</v>
      </c>
      <c r="AM41" s="27" t="str">
        <f t="shared" ca="1" si="22"/>
        <v>-</v>
      </c>
      <c r="AN41" s="27" t="str">
        <f t="shared" ca="1" si="23"/>
        <v>-</v>
      </c>
      <c r="AO41" s="27">
        <f t="shared" ca="1" si="24"/>
        <v>1.1967471143756558</v>
      </c>
      <c r="AP41" s="27">
        <f t="shared" ca="1" si="25"/>
        <v>1.16729205753596</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9266.5</v>
      </c>
      <c r="J42" s="5">
        <v>8095.25</v>
      </c>
      <c r="K42" s="5">
        <v>1673.5</v>
      </c>
      <c r="L42" s="5">
        <v>1444.5</v>
      </c>
      <c r="M42" s="5">
        <v>0</v>
      </c>
      <c r="N42" s="5">
        <v>0</v>
      </c>
      <c r="O42" s="5">
        <v>0</v>
      </c>
      <c r="P42" s="5">
        <v>0</v>
      </c>
      <c r="Q42" s="5">
        <v>9269</v>
      </c>
      <c r="R42" s="5">
        <v>8099</v>
      </c>
      <c r="S42" s="6">
        <v>1667.5</v>
      </c>
      <c r="T42" s="5">
        <v>1368.5</v>
      </c>
      <c r="U42" s="5">
        <v>0</v>
      </c>
      <c r="V42" s="6">
        <v>0</v>
      </c>
      <c r="W42" s="6"/>
      <c r="X42" s="6"/>
      <c r="Y42" s="6"/>
      <c r="Z42" s="6"/>
      <c r="AA42" s="6"/>
      <c r="AB42" s="6"/>
      <c r="AC42" s="6">
        <v>620</v>
      </c>
      <c r="AD42" s="4">
        <f t="shared" ca="1" si="13"/>
        <v>26.11975806451613</v>
      </c>
      <c r="AE42" s="4">
        <f t="shared" ca="1" si="14"/>
        <v>4.5370967741935484</v>
      </c>
      <c r="AF42" s="4">
        <f t="shared" ca="1" si="15"/>
        <v>0</v>
      </c>
      <c r="AG42" s="4">
        <f t="shared" ca="1" si="16"/>
        <v>0</v>
      </c>
      <c r="AH42" s="4">
        <f t="shared" ca="1" si="17"/>
        <v>0</v>
      </c>
      <c r="AI42" s="4">
        <f t="shared" ca="1" si="18"/>
        <v>0</v>
      </c>
      <c r="AJ42" s="4">
        <f t="shared" ca="1" si="19"/>
        <v>30.656854838709677</v>
      </c>
      <c r="AK42" s="27">
        <f t="shared" ca="1" si="20"/>
        <v>0.87360384179571571</v>
      </c>
      <c r="AL42" s="27">
        <f t="shared" ca="1" si="21"/>
        <v>0.86316103973707803</v>
      </c>
      <c r="AM42" s="27" t="str">
        <f t="shared" ca="1" si="22"/>
        <v>-</v>
      </c>
      <c r="AN42" s="27" t="str">
        <f t="shared" ca="1" si="23"/>
        <v>-</v>
      </c>
      <c r="AO42" s="27">
        <f t="shared" ca="1" si="24"/>
        <v>0.87377279102384287</v>
      </c>
      <c r="AP42" s="27">
        <f t="shared" ca="1" si="25"/>
        <v>0.82068965517241377</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1234.5</v>
      </c>
      <c r="J43" s="5">
        <v>1264</v>
      </c>
      <c r="K43" s="5">
        <v>1256.3</v>
      </c>
      <c r="L43" s="5">
        <v>1423</v>
      </c>
      <c r="M43" s="5">
        <v>0</v>
      </c>
      <c r="N43" s="5">
        <v>34.5</v>
      </c>
      <c r="O43" s="5">
        <v>0</v>
      </c>
      <c r="P43" s="5">
        <v>0</v>
      </c>
      <c r="Q43" s="5">
        <v>724.5</v>
      </c>
      <c r="R43" s="5">
        <v>724.5</v>
      </c>
      <c r="S43" s="6">
        <v>747.5</v>
      </c>
      <c r="T43" s="5">
        <v>707.5</v>
      </c>
      <c r="U43" s="5">
        <v>0</v>
      </c>
      <c r="V43" s="6">
        <v>0</v>
      </c>
      <c r="W43" s="6"/>
      <c r="X43" s="6"/>
      <c r="Y43" s="6"/>
      <c r="Z43" s="6"/>
      <c r="AA43" s="6"/>
      <c r="AB43" s="6"/>
      <c r="AC43" s="6">
        <v>813</v>
      </c>
      <c r="AD43" s="4">
        <f t="shared" ca="1" si="13"/>
        <v>2.4458794587945878</v>
      </c>
      <c r="AE43" s="4">
        <f t="shared" ca="1" si="14"/>
        <v>2.6205412054120543</v>
      </c>
      <c r="AF43" s="4">
        <f t="shared" ca="1" si="15"/>
        <v>4.2435424354243544E-2</v>
      </c>
      <c r="AG43" s="4">
        <f t="shared" ca="1" si="16"/>
        <v>0</v>
      </c>
      <c r="AH43" s="4">
        <f t="shared" ca="1" si="17"/>
        <v>0</v>
      </c>
      <c r="AI43" s="4">
        <f t="shared" ca="1" si="18"/>
        <v>0</v>
      </c>
      <c r="AJ43" s="4">
        <f t="shared" ca="1" si="19"/>
        <v>5.108856088560886</v>
      </c>
      <c r="AK43" s="27">
        <f t="shared" ca="1" si="20"/>
        <v>1.0238963142972863</v>
      </c>
      <c r="AL43" s="27">
        <f t="shared" ca="1" si="21"/>
        <v>1.1326912361697048</v>
      </c>
      <c r="AM43" s="27" t="str">
        <f t="shared" ca="1" si="22"/>
        <v>-</v>
      </c>
      <c r="AN43" s="27" t="str">
        <f t="shared" ca="1" si="23"/>
        <v>-</v>
      </c>
      <c r="AO43" s="27">
        <f t="shared" ca="1" si="24"/>
        <v>1</v>
      </c>
      <c r="AP43" s="27">
        <f t="shared" ca="1" si="25"/>
        <v>0.94648829431438131</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1439.5</v>
      </c>
      <c r="J44" s="5">
        <v>1252.3333333333333</v>
      </c>
      <c r="K44" s="5">
        <v>876</v>
      </c>
      <c r="L44" s="5">
        <v>798</v>
      </c>
      <c r="M44" s="5">
        <v>0</v>
      </c>
      <c r="N44" s="5">
        <v>34.5</v>
      </c>
      <c r="O44" s="5">
        <v>0</v>
      </c>
      <c r="P44" s="5">
        <v>0</v>
      </c>
      <c r="Q44" s="5">
        <v>1081</v>
      </c>
      <c r="R44" s="5">
        <v>966.75</v>
      </c>
      <c r="S44" s="6">
        <v>736</v>
      </c>
      <c r="T44" s="5">
        <v>688.5</v>
      </c>
      <c r="U44" s="5">
        <v>80.5</v>
      </c>
      <c r="V44" s="6">
        <v>0</v>
      </c>
      <c r="W44" s="6"/>
      <c r="X44" s="6"/>
      <c r="Y44" s="6"/>
      <c r="Z44" s="6"/>
      <c r="AA44" s="6"/>
      <c r="AB44" s="6"/>
      <c r="AC44" s="6">
        <v>623</v>
      </c>
      <c r="AD44" s="4">
        <f t="shared" ca="1" si="13"/>
        <v>3.5619315141787049</v>
      </c>
      <c r="AE44" s="4">
        <f t="shared" ca="1" si="14"/>
        <v>2.3860353130016052</v>
      </c>
      <c r="AF44" s="4">
        <f t="shared" ca="1" si="15"/>
        <v>5.5377207062600318E-2</v>
      </c>
      <c r="AG44" s="4">
        <f t="shared" ca="1" si="16"/>
        <v>0</v>
      </c>
      <c r="AH44" s="4">
        <f t="shared" ca="1" si="17"/>
        <v>0</v>
      </c>
      <c r="AI44" s="4">
        <f t="shared" ca="1" si="18"/>
        <v>0</v>
      </c>
      <c r="AJ44" s="4">
        <f t="shared" ca="1" si="19"/>
        <v>6.0033440342429101</v>
      </c>
      <c r="AK44" s="27">
        <f t="shared" ca="1" si="20"/>
        <v>0.86997800162093319</v>
      </c>
      <c r="AL44" s="27">
        <f t="shared" ca="1" si="21"/>
        <v>0.91095890410958902</v>
      </c>
      <c r="AM44" s="27" t="str">
        <f t="shared" ca="1" si="22"/>
        <v>-</v>
      </c>
      <c r="AN44" s="27" t="str">
        <f t="shared" ca="1" si="23"/>
        <v>-</v>
      </c>
      <c r="AO44" s="27">
        <f t="shared" ca="1" si="24"/>
        <v>0.89431082331174838</v>
      </c>
      <c r="AP44" s="27">
        <f t="shared" ca="1" si="25"/>
        <v>0.93546195652173914</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1863.25</v>
      </c>
      <c r="J45" s="5">
        <v>1594.6666666666667</v>
      </c>
      <c r="K45" s="5">
        <v>1481.5</v>
      </c>
      <c r="L45" s="5">
        <v>1070</v>
      </c>
      <c r="M45" s="5">
        <v>0</v>
      </c>
      <c r="N45" s="5">
        <v>0</v>
      </c>
      <c r="O45" s="5">
        <v>0</v>
      </c>
      <c r="P45" s="5">
        <v>0</v>
      </c>
      <c r="Q45" s="5">
        <v>1104</v>
      </c>
      <c r="R45" s="5">
        <v>785.5</v>
      </c>
      <c r="S45" s="6">
        <v>1161.5</v>
      </c>
      <c r="T45" s="5">
        <v>1106</v>
      </c>
      <c r="U45" s="5">
        <v>0</v>
      </c>
      <c r="V45" s="6">
        <v>0</v>
      </c>
      <c r="W45" s="6"/>
      <c r="X45" s="6"/>
      <c r="Y45" s="6"/>
      <c r="Z45" s="6"/>
      <c r="AA45" s="6"/>
      <c r="AB45" s="6"/>
      <c r="AC45" s="6">
        <v>702</v>
      </c>
      <c r="AD45" s="4">
        <f t="shared" ca="1" si="13"/>
        <v>3.3905508072174744</v>
      </c>
      <c r="AE45" s="4">
        <f t="shared" ca="1" si="14"/>
        <v>3.0997150997150995</v>
      </c>
      <c r="AF45" s="4">
        <f t="shared" ca="1" si="15"/>
        <v>0</v>
      </c>
      <c r="AG45" s="4">
        <f t="shared" ca="1" si="16"/>
        <v>0</v>
      </c>
      <c r="AH45" s="4">
        <f t="shared" ca="1" si="17"/>
        <v>0</v>
      </c>
      <c r="AI45" s="4">
        <f t="shared" ca="1" si="18"/>
        <v>0</v>
      </c>
      <c r="AJ45" s="4">
        <f t="shared" ca="1" si="19"/>
        <v>6.4902659069325743</v>
      </c>
      <c r="AK45" s="27">
        <f t="shared" ca="1" si="20"/>
        <v>0.85585222952725981</v>
      </c>
      <c r="AL45" s="27">
        <f t="shared" ca="1" si="21"/>
        <v>0.7222409719878502</v>
      </c>
      <c r="AM45" s="27" t="str">
        <f t="shared" ca="1" si="22"/>
        <v>-</v>
      </c>
      <c r="AN45" s="27" t="str">
        <f t="shared" ca="1" si="23"/>
        <v>-</v>
      </c>
      <c r="AO45" s="27">
        <f t="shared" ca="1" si="24"/>
        <v>0.71150362318840576</v>
      </c>
      <c r="AP45" s="27">
        <f t="shared" ca="1" si="25"/>
        <v>0.95221696082651741</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2127.3333333333303</v>
      </c>
      <c r="J46" s="5">
        <v>1316.9166666666665</v>
      </c>
      <c r="K46" s="5">
        <v>1405.25</v>
      </c>
      <c r="L46" s="5">
        <v>1166.25</v>
      </c>
      <c r="M46" s="5">
        <v>0</v>
      </c>
      <c r="N46" s="5">
        <v>0</v>
      </c>
      <c r="O46" s="5">
        <v>0</v>
      </c>
      <c r="P46" s="5">
        <v>0</v>
      </c>
      <c r="Q46" s="5">
        <v>2139</v>
      </c>
      <c r="R46" s="5">
        <v>893.16666666666663</v>
      </c>
      <c r="S46" s="6">
        <v>1437.5</v>
      </c>
      <c r="T46" s="5">
        <v>679.25</v>
      </c>
      <c r="U46" s="5">
        <v>0</v>
      </c>
      <c r="V46" s="6">
        <v>0</v>
      </c>
      <c r="W46" s="6"/>
      <c r="X46" s="6"/>
      <c r="Y46" s="6"/>
      <c r="Z46" s="6"/>
      <c r="AA46" s="6"/>
      <c r="AB46" s="6"/>
      <c r="AC46" s="6">
        <v>485</v>
      </c>
      <c r="AD46" s="4">
        <f t="shared" ca="1" si="13"/>
        <v>4.5568728522336768</v>
      </c>
      <c r="AE46" s="4">
        <f t="shared" ca="1" si="14"/>
        <v>3.8051546391752575</v>
      </c>
      <c r="AF46" s="4">
        <f t="shared" ca="1" si="15"/>
        <v>0</v>
      </c>
      <c r="AG46" s="4">
        <f t="shared" ca="1" si="16"/>
        <v>0</v>
      </c>
      <c r="AH46" s="4">
        <f t="shared" ca="1" si="17"/>
        <v>0</v>
      </c>
      <c r="AI46" s="4">
        <f t="shared" ca="1" si="18"/>
        <v>0</v>
      </c>
      <c r="AJ46" s="4">
        <f t="shared" ca="1" si="19"/>
        <v>8.3620274914089343</v>
      </c>
      <c r="AK46" s="27">
        <f t="shared" ca="1" si="20"/>
        <v>0.61904575368223214</v>
      </c>
      <c r="AL46" s="27">
        <f t="shared" ca="1" si="21"/>
        <v>0.82992350115637792</v>
      </c>
      <c r="AM46" s="27" t="str">
        <f t="shared" ca="1" si="22"/>
        <v>-</v>
      </c>
      <c r="AN46" s="27" t="str">
        <f t="shared" ca="1" si="23"/>
        <v>-</v>
      </c>
      <c r="AO46" s="27">
        <f t="shared" ca="1" si="24"/>
        <v>0.41756272401433692</v>
      </c>
      <c r="AP46" s="27">
        <f t="shared" ca="1" si="25"/>
        <v>0.47252173913043477</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694.75</v>
      </c>
      <c r="J47" s="5">
        <v>714.25</v>
      </c>
      <c r="K47" s="5">
        <v>1043</v>
      </c>
      <c r="L47" s="5">
        <v>971.5</v>
      </c>
      <c r="M47" s="5">
        <v>0</v>
      </c>
      <c r="N47" s="5">
        <v>0</v>
      </c>
      <c r="O47" s="5">
        <v>0</v>
      </c>
      <c r="P47" s="5">
        <v>0</v>
      </c>
      <c r="Q47" s="5">
        <v>713</v>
      </c>
      <c r="R47" s="5">
        <v>714</v>
      </c>
      <c r="S47" s="6">
        <v>695</v>
      </c>
      <c r="T47" s="5">
        <v>684.5</v>
      </c>
      <c r="U47" s="5">
        <v>0</v>
      </c>
      <c r="V47" s="6">
        <v>0</v>
      </c>
      <c r="W47" s="6"/>
      <c r="X47" s="6"/>
      <c r="Y47" s="6"/>
      <c r="Z47" s="6"/>
      <c r="AA47" s="6"/>
      <c r="AB47" s="6"/>
      <c r="AC47" s="6">
        <v>308</v>
      </c>
      <c r="AD47" s="4">
        <f t="shared" ca="1" si="13"/>
        <v>4.6371753246753249</v>
      </c>
      <c r="AE47" s="4">
        <f t="shared" ca="1" si="14"/>
        <v>5.3766233766233764</v>
      </c>
      <c r="AF47" s="4">
        <f t="shared" ca="1" si="15"/>
        <v>0</v>
      </c>
      <c r="AG47" s="4">
        <f t="shared" ca="1" si="16"/>
        <v>0</v>
      </c>
      <c r="AH47" s="4">
        <f t="shared" ca="1" si="17"/>
        <v>0</v>
      </c>
      <c r="AI47" s="4">
        <f t="shared" ca="1" si="18"/>
        <v>0</v>
      </c>
      <c r="AJ47" s="4">
        <f t="shared" ca="1" si="19"/>
        <v>10.0137987012987</v>
      </c>
      <c r="AK47" s="27">
        <f t="shared" ca="1" si="20"/>
        <v>1.028067650233897</v>
      </c>
      <c r="AL47" s="27">
        <f t="shared" ca="1" si="21"/>
        <v>0.93144774688398846</v>
      </c>
      <c r="AM47" s="27" t="str">
        <f t="shared" ca="1" si="22"/>
        <v>-</v>
      </c>
      <c r="AN47" s="27" t="str">
        <f t="shared" ca="1" si="23"/>
        <v>-</v>
      </c>
      <c r="AO47" s="27">
        <f t="shared" ca="1" si="24"/>
        <v>1.0014025245441796</v>
      </c>
      <c r="AP47" s="27">
        <f t="shared" ca="1" si="25"/>
        <v>0.98489208633093528</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1317.5</v>
      </c>
      <c r="J48" s="5">
        <v>1090.75</v>
      </c>
      <c r="K48" s="5">
        <v>1103</v>
      </c>
      <c r="L48" s="5">
        <v>1121</v>
      </c>
      <c r="M48" s="5">
        <v>0</v>
      </c>
      <c r="N48" s="5">
        <v>22.5</v>
      </c>
      <c r="O48" s="5">
        <v>0</v>
      </c>
      <c r="P48" s="5">
        <v>0</v>
      </c>
      <c r="Q48" s="5">
        <v>736</v>
      </c>
      <c r="R48" s="5">
        <v>713</v>
      </c>
      <c r="S48" s="6">
        <v>713</v>
      </c>
      <c r="T48" s="5">
        <v>688.5</v>
      </c>
      <c r="U48" s="5">
        <v>0</v>
      </c>
      <c r="V48" s="6">
        <v>0</v>
      </c>
      <c r="W48" s="6"/>
      <c r="X48" s="6"/>
      <c r="Y48" s="6"/>
      <c r="Z48" s="6"/>
      <c r="AA48" s="6"/>
      <c r="AB48" s="6"/>
      <c r="AC48" s="6">
        <v>604</v>
      </c>
      <c r="AD48" s="4">
        <f t="shared" ca="1" si="13"/>
        <v>2.986341059602649</v>
      </c>
      <c r="AE48" s="4">
        <f t="shared" ca="1" si="14"/>
        <v>2.995860927152318</v>
      </c>
      <c r="AF48" s="4">
        <f t="shared" ca="1" si="15"/>
        <v>3.7251655629139076E-2</v>
      </c>
      <c r="AG48" s="4">
        <f t="shared" ca="1" si="16"/>
        <v>0</v>
      </c>
      <c r="AH48" s="4">
        <f t="shared" ca="1" si="17"/>
        <v>0</v>
      </c>
      <c r="AI48" s="4">
        <f t="shared" ca="1" si="18"/>
        <v>0</v>
      </c>
      <c r="AJ48" s="4">
        <f t="shared" ca="1" si="19"/>
        <v>6.0194536423841063</v>
      </c>
      <c r="AK48" s="27">
        <f t="shared" ca="1" si="20"/>
        <v>0.82789373814041745</v>
      </c>
      <c r="AL48" s="27">
        <f t="shared" ca="1" si="21"/>
        <v>1.0163191296464189</v>
      </c>
      <c r="AM48" s="27" t="str">
        <f t="shared" ca="1" si="22"/>
        <v>-</v>
      </c>
      <c r="AN48" s="27" t="str">
        <f t="shared" ca="1" si="23"/>
        <v>-</v>
      </c>
      <c r="AO48" s="27">
        <f t="shared" ca="1" si="24"/>
        <v>0.96875</v>
      </c>
      <c r="AP48" s="27">
        <f t="shared" ca="1" si="25"/>
        <v>0.96563814866760167</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1778.5</v>
      </c>
      <c r="J49" s="5">
        <v>1359</v>
      </c>
      <c r="K49" s="5">
        <v>1515</v>
      </c>
      <c r="L49" s="5">
        <v>1511</v>
      </c>
      <c r="M49" s="5">
        <v>0</v>
      </c>
      <c r="N49" s="5">
        <v>18</v>
      </c>
      <c r="O49" s="5">
        <v>0</v>
      </c>
      <c r="P49" s="5">
        <v>0</v>
      </c>
      <c r="Q49" s="5">
        <v>1115.5</v>
      </c>
      <c r="R49" s="5">
        <v>921.5</v>
      </c>
      <c r="S49" s="6">
        <v>1058</v>
      </c>
      <c r="T49" s="5">
        <v>1024.5</v>
      </c>
      <c r="U49" s="5">
        <v>0</v>
      </c>
      <c r="V49" s="6">
        <v>0</v>
      </c>
      <c r="W49" s="6"/>
      <c r="X49" s="6"/>
      <c r="Y49" s="6"/>
      <c r="Z49" s="6"/>
      <c r="AA49" s="6"/>
      <c r="AB49" s="6"/>
      <c r="AC49" s="6">
        <v>830</v>
      </c>
      <c r="AD49" s="4">
        <f t="shared" ca="1" si="13"/>
        <v>2.7475903614457833</v>
      </c>
      <c r="AE49" s="4">
        <f t="shared" ca="1" si="14"/>
        <v>3.0548192771084337</v>
      </c>
      <c r="AF49" s="4">
        <f t="shared" ca="1" si="15"/>
        <v>2.1686746987951807E-2</v>
      </c>
      <c r="AG49" s="4">
        <f t="shared" ca="1" si="16"/>
        <v>0</v>
      </c>
      <c r="AH49" s="4">
        <f t="shared" ca="1" si="17"/>
        <v>0</v>
      </c>
      <c r="AI49" s="4">
        <f t="shared" ca="1" si="18"/>
        <v>0</v>
      </c>
      <c r="AJ49" s="4">
        <f t="shared" ca="1" si="19"/>
        <v>5.8240963855421688</v>
      </c>
      <c r="AK49" s="27">
        <f t="shared" ca="1" si="20"/>
        <v>0.76412707337644081</v>
      </c>
      <c r="AL49" s="27">
        <f t="shared" ca="1" si="21"/>
        <v>0.99735973597359739</v>
      </c>
      <c r="AM49" s="27" t="str">
        <f t="shared" ca="1" si="22"/>
        <v>-</v>
      </c>
      <c r="AN49" s="27" t="str">
        <f t="shared" ca="1" si="23"/>
        <v>-</v>
      </c>
      <c r="AO49" s="27">
        <f t="shared" ca="1" si="24"/>
        <v>0.82608695652173914</v>
      </c>
      <c r="AP49" s="27">
        <f t="shared" ca="1" si="25"/>
        <v>0.96833648393194705</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1317.5</v>
      </c>
      <c r="J50" s="5">
        <v>1090.75</v>
      </c>
      <c r="K50" s="5">
        <v>1103</v>
      </c>
      <c r="L50" s="5">
        <v>1121</v>
      </c>
      <c r="M50" s="5">
        <v>0</v>
      </c>
      <c r="N50" s="5">
        <v>22.5</v>
      </c>
      <c r="O50" s="5">
        <v>0</v>
      </c>
      <c r="P50" s="5">
        <v>0</v>
      </c>
      <c r="Q50" s="5">
        <v>736</v>
      </c>
      <c r="R50" s="5">
        <v>713</v>
      </c>
      <c r="S50" s="6">
        <v>713</v>
      </c>
      <c r="T50" s="5">
        <v>688.5</v>
      </c>
      <c r="U50" s="5">
        <v>0</v>
      </c>
      <c r="V50" s="6">
        <v>0</v>
      </c>
      <c r="W50" s="6"/>
      <c r="X50" s="6"/>
      <c r="Y50" s="6"/>
      <c r="Z50" s="6"/>
      <c r="AA50" s="6"/>
      <c r="AB50" s="6"/>
      <c r="AC50" s="6">
        <v>490</v>
      </c>
      <c r="AD50" s="4">
        <f t="shared" ca="1" si="13"/>
        <v>3.681122448979592</v>
      </c>
      <c r="AE50" s="4">
        <f t="shared" ca="1" si="14"/>
        <v>3.6928571428571431</v>
      </c>
      <c r="AF50" s="4">
        <f t="shared" ca="1" si="15"/>
        <v>4.5918367346938778E-2</v>
      </c>
      <c r="AG50" s="4">
        <f t="shared" ca="1" si="16"/>
        <v>0</v>
      </c>
      <c r="AH50" s="4">
        <f t="shared" ca="1" si="17"/>
        <v>0</v>
      </c>
      <c r="AI50" s="4">
        <f t="shared" ca="1" si="18"/>
        <v>0</v>
      </c>
      <c r="AJ50" s="4">
        <f t="shared" ca="1" si="19"/>
        <v>7.4198979591836736</v>
      </c>
      <c r="AK50" s="27">
        <f t="shared" ca="1" si="20"/>
        <v>0.82789373814041745</v>
      </c>
      <c r="AL50" s="27">
        <f t="shared" ca="1" si="21"/>
        <v>1.0163191296464189</v>
      </c>
      <c r="AM50" s="27" t="str">
        <f t="shared" ca="1" si="22"/>
        <v>-</v>
      </c>
      <c r="AN50" s="27" t="str">
        <f t="shared" ca="1" si="23"/>
        <v>-</v>
      </c>
      <c r="AO50" s="27">
        <f t="shared" ca="1" si="24"/>
        <v>0.96875</v>
      </c>
      <c r="AP50" s="27">
        <f t="shared" ca="1" si="25"/>
        <v>0.96563814866760167</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2106.5</v>
      </c>
      <c r="J51" s="5">
        <v>1462.5</v>
      </c>
      <c r="K51" s="5">
        <v>1542</v>
      </c>
      <c r="L51" s="5">
        <v>1679.25</v>
      </c>
      <c r="M51" s="5">
        <v>0</v>
      </c>
      <c r="N51" s="5">
        <v>0</v>
      </c>
      <c r="O51" s="5">
        <v>0</v>
      </c>
      <c r="P51" s="5">
        <v>0</v>
      </c>
      <c r="Q51" s="5">
        <v>1069.5</v>
      </c>
      <c r="R51" s="5">
        <v>1000.5</v>
      </c>
      <c r="S51" s="6">
        <v>931.5</v>
      </c>
      <c r="T51" s="5">
        <v>904.5</v>
      </c>
      <c r="U51" s="5">
        <v>0</v>
      </c>
      <c r="V51" s="6">
        <v>0</v>
      </c>
      <c r="W51" s="6"/>
      <c r="X51" s="6"/>
      <c r="Y51" s="6"/>
      <c r="Z51" s="6"/>
      <c r="AA51" s="6"/>
      <c r="AB51" s="6"/>
      <c r="AC51" s="6">
        <v>839</v>
      </c>
      <c r="AD51" s="4">
        <f t="shared" ca="1" si="13"/>
        <v>2.9356376638855779</v>
      </c>
      <c r="AE51" s="4">
        <f t="shared" ca="1" si="14"/>
        <v>3.0795589988081047</v>
      </c>
      <c r="AF51" s="4">
        <f t="shared" ca="1" si="15"/>
        <v>0</v>
      </c>
      <c r="AG51" s="4">
        <f t="shared" ca="1" si="16"/>
        <v>0</v>
      </c>
      <c r="AH51" s="4">
        <f t="shared" ca="1" si="17"/>
        <v>0</v>
      </c>
      <c r="AI51" s="4">
        <f t="shared" ca="1" si="18"/>
        <v>0</v>
      </c>
      <c r="AJ51" s="4">
        <f t="shared" ca="1" si="19"/>
        <v>6.0151966626936826</v>
      </c>
      <c r="AK51" s="27">
        <f t="shared" ca="1" si="20"/>
        <v>0.69427961072869693</v>
      </c>
      <c r="AL51" s="27">
        <f t="shared" ca="1" si="21"/>
        <v>1.0890077821011672</v>
      </c>
      <c r="AM51" s="27" t="str">
        <f t="shared" ca="1" si="22"/>
        <v>-</v>
      </c>
      <c r="AN51" s="27" t="str">
        <f t="shared" ca="1" si="23"/>
        <v>-</v>
      </c>
      <c r="AO51" s="27">
        <f t="shared" ca="1" si="24"/>
        <v>0.93548387096774188</v>
      </c>
      <c r="AP51" s="27">
        <f t="shared" ca="1" si="25"/>
        <v>0.97101449275362317</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4</v>
      </c>
      <c r="F11" s="70" cm="1">
        <f t="array" aca="1" ref="F11" ca="1">SUM(--(LEN(F14:F213)&gt;0))</f>
        <v>14</v>
      </c>
      <c r="G11" s="70" cm="1">
        <f t="array" aca="1" ref="G11" ca="1">SUM(--(LEN(G14:G213)&gt;0))</f>
        <v>2</v>
      </c>
      <c r="H11" s="70" cm="1">
        <f t="array" aca="1" ref="H11" ca="1">SUM(--(LEN(H14:H213)&gt;0))</f>
        <v>0</v>
      </c>
      <c r="I11" s="70" cm="1">
        <f t="array" aca="1" ref="I11" ca="1">SUM(--(LEN(I14:I213)&gt;0))</f>
        <v>5</v>
      </c>
      <c r="J11" s="70" cm="1">
        <f t="array" aca="1" ref="J11" ca="1">SUM(--(LEN(J14:J213)&gt;0))</f>
        <v>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Registered Nursing Associates Day Fill rate &gt; 100%</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Non-Registered Nurses/Midwives Avg Day Fill rate &gt; 100%</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Registered Nurses/Midwives Avg Night Fill rate &gt; 100%</v>
      </c>
      <c r="J39" s="66" t="str">
        <f ca="1">IF(A39="","",IF(AND(ISNUMBER('Trust - Frontsheet'!AP41),'Trust - Frontsheet'!AP41&gt;1),"Non-Registered Nurses/Midwives Avg Night Fill rate &gt;100%",""))</f>
        <v>Non-Registered Nurses/Midwives Avg Night Fill rate &gt;100%</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Registered Nurses/Midwives Avg Night Fill rate &gt; 100%</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Non-Registered Nurses/Midwives Avg Day Fill rate &gt; 100%</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Non-Registered Nurses/Midwives Avg Day Fill rate &gt; 100%</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Non-Registered Nurses/Midwives Avg Day Fill rate &gt; 100%</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7"/>
  <sheetViews>
    <sheetView topLeftCell="E4333" zoomScale="80" zoomScaleNormal="80" workbookViewId="0">
      <selection activeCell="I4357" sqref="I4357"/>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1133</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$I1129:$I1133</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3"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2"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RT1ADDENBROOKES HOSPITAL</v>
      </c>
      <c r="H1662" t="str">
        <f t="shared" si="54"/>
        <v>RT1</v>
      </c>
      <c r="I1662" t="s">
        <v>3325</v>
      </c>
      <c r="J1662" t="s">
        <v>3324</v>
      </c>
    </row>
    <row r="1663" spans="7:10" x14ac:dyDescent="0.35">
      <c r="G1663" t="str">
        <f t="shared" si="55"/>
        <v>RT1ADOLESCENT UNIT</v>
      </c>
      <c r="H1663" t="str">
        <f t="shared" si="54"/>
        <v>RT1</v>
      </c>
      <c r="I1663" t="s">
        <v>3327</v>
      </c>
      <c r="J1663" t="s">
        <v>3326</v>
      </c>
    </row>
    <row r="1664" spans="7:10" x14ac:dyDescent="0.35">
      <c r="G1664" t="str">
        <f t="shared" si="55"/>
        <v>RT1CAMBRIDGE COMWISE CDS</v>
      </c>
      <c r="H1664" t="str">
        <f t="shared" ref="H1664:H1695" si="56">LEFT(J1664,3)</f>
        <v>RT1</v>
      </c>
      <c r="I1664" t="s">
        <v>3329</v>
      </c>
      <c r="J1664" t="s">
        <v>3328</v>
      </c>
    </row>
    <row r="1665" spans="7:10" x14ac:dyDescent="0.35">
      <c r="G1665" t="str">
        <f t="shared" si="55"/>
        <v>RT1CAMBRIDGE LD</v>
      </c>
      <c r="H1665" t="str">
        <f t="shared" si="56"/>
        <v>RT1</v>
      </c>
      <c r="I1665" t="s">
        <v>3331</v>
      </c>
      <c r="J1665" t="s">
        <v>3330</v>
      </c>
    </row>
    <row r="1666" spans="7:10" x14ac:dyDescent="0.35">
      <c r="G1666" t="str">
        <f t="shared" si="55"/>
        <v>RT1CAMBRIDGE MARACIS CDS</v>
      </c>
      <c r="H1666" t="str">
        <f t="shared" si="56"/>
        <v>RT1</v>
      </c>
      <c r="I1666" t="s">
        <v>3333</v>
      </c>
      <c r="J1666" t="s">
        <v>3332</v>
      </c>
    </row>
    <row r="1667" spans="7:10" x14ac:dyDescent="0.35">
      <c r="G1667" t="str">
        <f t="shared" si="55"/>
        <v>RT1CAMBRIDGE OPMH</v>
      </c>
      <c r="H1667" t="str">
        <f t="shared" si="56"/>
        <v>RT1</v>
      </c>
      <c r="I1667" t="s">
        <v>3335</v>
      </c>
      <c r="J1667" t="s">
        <v>3334</v>
      </c>
    </row>
    <row r="1668" spans="7:10" x14ac:dyDescent="0.35">
      <c r="G1668" t="str">
        <f t="shared" si="55"/>
        <v>RT1CAMEO</v>
      </c>
      <c r="H1668" t="str">
        <f t="shared" si="56"/>
        <v>RT1</v>
      </c>
      <c r="I1668" t="s">
        <v>3337</v>
      </c>
      <c r="J1668" t="s">
        <v>3336</v>
      </c>
    </row>
    <row r="1669" spans="7:10" x14ac:dyDescent="0.35">
      <c r="G1669" t="str">
        <f t="shared" si="55"/>
        <v>RT1COMMUNITY ALCOHOL AND DRUGS</v>
      </c>
      <c r="H1669" t="str">
        <f t="shared" si="56"/>
        <v>RT1</v>
      </c>
      <c r="I1669" t="s">
        <v>3339</v>
      </c>
      <c r="J1669" t="s">
        <v>3338</v>
      </c>
    </row>
    <row r="1670" spans="7:10" x14ac:dyDescent="0.35">
      <c r="G1670" t="str">
        <f t="shared" si="55"/>
        <v>RT1DARWIN NURSERY, PROSPECT FARM</v>
      </c>
      <c r="H1670" t="str">
        <f t="shared" si="56"/>
        <v>RT1</v>
      </c>
      <c r="I1670" t="s">
        <v>3341</v>
      </c>
      <c r="J1670" t="s">
        <v>3340</v>
      </c>
    </row>
    <row r="1671" spans="7:10" x14ac:dyDescent="0.35">
      <c r="G1671" t="str">
        <f t="shared" si="55"/>
        <v>RT1DODDINGTON HOSPITAL</v>
      </c>
      <c r="H1671" t="str">
        <f t="shared" si="56"/>
        <v>RT1</v>
      </c>
      <c r="I1671" t="s">
        <v>3343</v>
      </c>
      <c r="J1671" t="s">
        <v>3342</v>
      </c>
    </row>
    <row r="1672" spans="7:10" x14ac:dyDescent="0.35">
      <c r="G1672" t="str">
        <f t="shared" si="55"/>
        <v>RT1E CAMBS AND FENLAND LD</v>
      </c>
      <c r="H1672" t="str">
        <f t="shared" si="56"/>
        <v>RT1</v>
      </c>
      <c r="I1672" t="s">
        <v>3345</v>
      </c>
      <c r="J1672" t="s">
        <v>3344</v>
      </c>
    </row>
    <row r="1673" spans="7:10" x14ac:dyDescent="0.35">
      <c r="G1673" t="str">
        <f t="shared" si="55"/>
        <v>RT1FENLAND AOT</v>
      </c>
      <c r="H1673" t="str">
        <f t="shared" si="56"/>
        <v>RT1</v>
      </c>
      <c r="I1673" t="s">
        <v>3347</v>
      </c>
      <c r="J1673" t="s">
        <v>3346</v>
      </c>
    </row>
    <row r="1674" spans="7:10" x14ac:dyDescent="0.35">
      <c r="G1674" t="str">
        <f t="shared" si="55"/>
        <v>RT1FULBOURN HOSPITAL</v>
      </c>
      <c r="H1674" t="str">
        <f t="shared" si="56"/>
        <v>RT1</v>
      </c>
      <c r="I1674" t="s">
        <v>3349</v>
      </c>
      <c r="J1674" t="s">
        <v>3348</v>
      </c>
    </row>
    <row r="1675" spans="7:10" x14ac:dyDescent="0.35">
      <c r="G1675" t="str">
        <f t="shared" si="55"/>
        <v>RT1HAWTHORN DAY THERAPY</v>
      </c>
      <c r="H1675" t="str">
        <f t="shared" si="56"/>
        <v>RT1</v>
      </c>
      <c r="I1675" t="s">
        <v>3351</v>
      </c>
      <c r="J1675" t="s">
        <v>3350</v>
      </c>
    </row>
    <row r="1676" spans="7:10" x14ac:dyDescent="0.35">
      <c r="G1676" t="str">
        <f t="shared" si="55"/>
        <v>RT1HUNTINGDON CDS</v>
      </c>
      <c r="H1676" t="str">
        <f t="shared" si="56"/>
        <v>RT1</v>
      </c>
      <c r="I1676" t="s">
        <v>3353</v>
      </c>
      <c r="J1676" t="s">
        <v>3352</v>
      </c>
    </row>
    <row r="1677" spans="7:10" x14ac:dyDescent="0.35">
      <c r="G1677" t="str">
        <f t="shared" si="55"/>
        <v>RT1HUNTINGDON OPMH</v>
      </c>
      <c r="H1677" t="str">
        <f t="shared" si="56"/>
        <v>RT1</v>
      </c>
      <c r="I1677" t="s">
        <v>3355</v>
      </c>
      <c r="J1677" t="s">
        <v>3354</v>
      </c>
    </row>
    <row r="1678" spans="7:10" x14ac:dyDescent="0.35">
      <c r="G1678" t="str">
        <f t="shared" si="55"/>
        <v>RT1IDA DARWIN HOSPITAL</v>
      </c>
      <c r="H1678" t="str">
        <f t="shared" si="56"/>
        <v>RT1</v>
      </c>
      <c r="I1678" t="s">
        <v>3357</v>
      </c>
      <c r="J1678" t="s">
        <v>3356</v>
      </c>
    </row>
    <row r="1679" spans="7:10" x14ac:dyDescent="0.35">
      <c r="G1679" t="str">
        <f t="shared" si="55"/>
        <v>RT1INTERMEDIATE CARE UNIT</v>
      </c>
      <c r="H1679" t="str">
        <f t="shared" si="56"/>
        <v>RT1</v>
      </c>
      <c r="I1679" t="s">
        <v>3359</v>
      </c>
      <c r="J1679" t="s">
        <v>3358</v>
      </c>
    </row>
    <row r="1680" spans="7:10" x14ac:dyDescent="0.35">
      <c r="G1680" t="str">
        <f t="shared" si="55"/>
        <v>RT1LORD BYRON WARD</v>
      </c>
      <c r="H1680" t="str">
        <f t="shared" si="56"/>
        <v>RT1</v>
      </c>
      <c r="I1680" t="s">
        <v>3361</v>
      </c>
      <c r="J1680" t="s">
        <v>3360</v>
      </c>
    </row>
    <row r="1681" spans="7:10" x14ac:dyDescent="0.35">
      <c r="G1681" t="str">
        <f t="shared" si="55"/>
        <v>RT1NEW COTTAGES DAY HOSPITAL</v>
      </c>
      <c r="H1681" t="str">
        <f t="shared" si="56"/>
        <v>RT1</v>
      </c>
      <c r="I1681" t="s">
        <v>3364</v>
      </c>
      <c r="J1681" t="s">
        <v>3363</v>
      </c>
    </row>
    <row r="1682" spans="7:10" x14ac:dyDescent="0.35">
      <c r="G1682" t="str">
        <f t="shared" si="55"/>
        <v>RT1NORTH CAMBRIDGESHIRE HOSPITAL</v>
      </c>
      <c r="H1682" t="str">
        <f t="shared" si="56"/>
        <v>RT1</v>
      </c>
      <c r="I1682" t="s">
        <v>1099</v>
      </c>
      <c r="J1682" t="s">
        <v>3365</v>
      </c>
    </row>
    <row r="1683" spans="7:10" x14ac:dyDescent="0.35">
      <c r="G1683" t="str">
        <f t="shared" ref="G1683:G1733" si="57">H1683&amp;I1683</f>
        <v>RT1PETERBOROUGH CDS</v>
      </c>
      <c r="H1683" t="str">
        <f t="shared" si="56"/>
        <v>RT1</v>
      </c>
      <c r="I1683" t="s">
        <v>3367</v>
      </c>
      <c r="J1683" t="s">
        <v>3366</v>
      </c>
    </row>
    <row r="1684" spans="7:10" x14ac:dyDescent="0.35">
      <c r="G1684" t="str">
        <f t="shared" si="57"/>
        <v>RT1PETERBOROUGH LD</v>
      </c>
      <c r="H1684" t="str">
        <f t="shared" si="56"/>
        <v>RT1</v>
      </c>
      <c r="I1684" t="s">
        <v>3369</v>
      </c>
      <c r="J1684" t="s">
        <v>3368</v>
      </c>
    </row>
    <row r="1685" spans="7:10" x14ac:dyDescent="0.35">
      <c r="G1685" t="str">
        <f t="shared" si="57"/>
        <v>RT1PRINCESS OF WALES HOSPITAL</v>
      </c>
      <c r="H1685" t="str">
        <f t="shared" si="56"/>
        <v>RT1</v>
      </c>
      <c r="I1685" t="s">
        <v>401</v>
      </c>
      <c r="J1685" t="s">
        <v>3370</v>
      </c>
    </row>
    <row r="1686" spans="7:10" x14ac:dyDescent="0.35">
      <c r="G1686" t="str">
        <f t="shared" si="57"/>
        <v>RT1THE CROFT CHILDRENS UNIT</v>
      </c>
      <c r="H1686" t="str">
        <f t="shared" si="56"/>
        <v>RT1</v>
      </c>
      <c r="I1686" t="s">
        <v>3373</v>
      </c>
      <c r="J1686" t="s">
        <v>3372</v>
      </c>
    </row>
    <row r="1687" spans="7:10" x14ac:dyDescent="0.35">
      <c r="G1687" t="str">
        <f t="shared" si="57"/>
        <v>RT1WHITTLESEY COMMUNITY HOME</v>
      </c>
      <c r="H1687" t="str">
        <f t="shared" si="56"/>
        <v>RT1</v>
      </c>
      <c r="I1687" t="s">
        <v>3376</v>
      </c>
      <c r="J1687" t="s">
        <v>3375</v>
      </c>
    </row>
    <row r="1688" spans="7:10" x14ac:dyDescent="0.35">
      <c r="G1688" t="str">
        <f t="shared" si="57"/>
        <v>RT2ALKRINGTON LIFT</v>
      </c>
      <c r="H1688" t="str">
        <f t="shared" si="56"/>
        <v>RT2</v>
      </c>
      <c r="I1688" t="s">
        <v>3378</v>
      </c>
      <c r="J1688" t="s">
        <v>3377</v>
      </c>
    </row>
    <row r="1689" spans="7:10" x14ac:dyDescent="0.35">
      <c r="G1689" t="str">
        <f t="shared" si="57"/>
        <v>RT2ASTLEY ST VILLA</v>
      </c>
      <c r="H1689" t="str">
        <f t="shared" si="56"/>
        <v>RT2</v>
      </c>
      <c r="I1689" t="s">
        <v>3380</v>
      </c>
      <c r="J1689" t="s">
        <v>3379</v>
      </c>
    </row>
    <row r="1690" spans="7:10" x14ac:dyDescent="0.35">
      <c r="G1690" t="str">
        <f t="shared" si="57"/>
        <v>RT2BEALY COMMUNITY HOSPITAL</v>
      </c>
      <c r="H1690" t="str">
        <f t="shared" si="56"/>
        <v>RT2</v>
      </c>
      <c r="I1690" t="s">
        <v>3382</v>
      </c>
      <c r="J1690" t="s">
        <v>3381</v>
      </c>
    </row>
    <row r="1691" spans="7:10" x14ac:dyDescent="0.35">
      <c r="G1691" t="str">
        <f t="shared" si="57"/>
        <v>RT2BUTLER GREEN</v>
      </c>
      <c r="H1691" t="str">
        <f t="shared" si="56"/>
        <v>RT2</v>
      </c>
      <c r="I1691" t="s">
        <v>3384</v>
      </c>
      <c r="J1691" t="s">
        <v>3383</v>
      </c>
    </row>
    <row r="1692" spans="7:10" x14ac:dyDescent="0.35">
      <c r="G1692" t="str">
        <f t="shared" si="57"/>
        <v>RT2CHEW VALE</v>
      </c>
      <c r="H1692" t="str">
        <f t="shared" si="56"/>
        <v>RT2</v>
      </c>
      <c r="I1692" t="s">
        <v>3386</v>
      </c>
      <c r="J1692" t="s">
        <v>3385</v>
      </c>
    </row>
    <row r="1693" spans="7:10" x14ac:dyDescent="0.35">
      <c r="G1693" t="str">
        <f t="shared" si="57"/>
        <v>RT2CHILD &amp; ADOLESCENT UNIT - BIRCHILL HOSPITAL</v>
      </c>
      <c r="H1693" t="str">
        <f t="shared" si="56"/>
        <v>RT2</v>
      </c>
      <c r="I1693" t="s">
        <v>3388</v>
      </c>
      <c r="J1693" t="s">
        <v>3387</v>
      </c>
    </row>
    <row r="1694" spans="7:10" x14ac:dyDescent="0.35">
      <c r="G1694" t="str">
        <f t="shared" si="57"/>
        <v>RT2CHILD &amp; ADOLESCENT UNIT - FAIRFIELD GENERAL HOSPITAL</v>
      </c>
      <c r="H1694" t="str">
        <f t="shared" si="56"/>
        <v>RT2</v>
      </c>
      <c r="I1694" t="s">
        <v>3390</v>
      </c>
      <c r="J1694" t="s">
        <v>3389</v>
      </c>
    </row>
    <row r="1695" spans="7:10" x14ac:dyDescent="0.35">
      <c r="G1695" t="str">
        <f t="shared" si="57"/>
        <v>RT2CHILD PSYCHOLOGY, REFLECTIONS</v>
      </c>
      <c r="H1695" t="str">
        <f t="shared" si="56"/>
        <v>RT2</v>
      </c>
      <c r="I1695" t="s">
        <v>3392</v>
      </c>
      <c r="J1695" t="s">
        <v>3391</v>
      </c>
    </row>
    <row r="1696" spans="7:10" x14ac:dyDescent="0.35">
      <c r="G1696" t="str">
        <f t="shared" si="57"/>
        <v>RT2CROFT SHIFA</v>
      </c>
      <c r="H1696" t="str">
        <f t="shared" ref="H1696:H1759" si="58">LEFT(J1696,3)</f>
        <v>RT2</v>
      </c>
      <c r="I1696" t="s">
        <v>3394</v>
      </c>
      <c r="J1696" t="s">
        <v>3393</v>
      </c>
    </row>
    <row r="1697" spans="7:10" x14ac:dyDescent="0.35">
      <c r="G1697" t="str">
        <f t="shared" si="57"/>
        <v>RT2DEPARTMENT OF PSYCHOLOGICAL MEDICINE</v>
      </c>
      <c r="H1697" t="str">
        <f t="shared" si="58"/>
        <v>RT2</v>
      </c>
      <c r="I1697" t="s">
        <v>3396</v>
      </c>
      <c r="J1697" t="s">
        <v>3395</v>
      </c>
    </row>
    <row r="1698" spans="7:10" x14ac:dyDescent="0.35">
      <c r="G1698" t="str">
        <f t="shared" si="57"/>
        <v>RT2ELMS SQUARE</v>
      </c>
      <c r="H1698" t="str">
        <f t="shared" si="58"/>
        <v>RT2</v>
      </c>
      <c r="I1698" t="s">
        <v>3398</v>
      </c>
      <c r="J1698" t="s">
        <v>3397</v>
      </c>
    </row>
    <row r="1699" spans="7:10" x14ac:dyDescent="0.35">
      <c r="G1699" t="str">
        <f t="shared" si="57"/>
        <v>RT2ETHEROW BUILDING</v>
      </c>
      <c r="H1699" t="str">
        <f t="shared" si="58"/>
        <v>RT2</v>
      </c>
      <c r="I1699" t="s">
        <v>3400</v>
      </c>
      <c r="J1699" t="s">
        <v>3399</v>
      </c>
    </row>
    <row r="1700" spans="7:10" x14ac:dyDescent="0.35">
      <c r="G1700" t="str">
        <f t="shared" si="57"/>
        <v>RT2FAILSWORTH PCRC</v>
      </c>
      <c r="H1700" t="str">
        <f t="shared" si="58"/>
        <v>RT2</v>
      </c>
      <c r="I1700" t="s">
        <v>3402</v>
      </c>
      <c r="J1700" t="s">
        <v>3401</v>
      </c>
    </row>
    <row r="1701" spans="7:10" x14ac:dyDescent="0.35">
      <c r="G1701" t="str">
        <f t="shared" si="57"/>
        <v>RT2GRANGE VIEW</v>
      </c>
      <c r="H1701" t="str">
        <f t="shared" si="58"/>
        <v>RT2</v>
      </c>
      <c r="I1701" t="s">
        <v>3404</v>
      </c>
      <c r="J1701" t="s">
        <v>3403</v>
      </c>
    </row>
    <row r="1702" spans="7:10" x14ac:dyDescent="0.35">
      <c r="G1702" t="str">
        <f t="shared" si="57"/>
        <v>RT2HANSON CORNER</v>
      </c>
      <c r="H1702" t="str">
        <f t="shared" si="58"/>
        <v>RT2</v>
      </c>
      <c r="I1702" t="s">
        <v>3406</v>
      </c>
      <c r="J1702" t="s">
        <v>3405</v>
      </c>
    </row>
    <row r="1703" spans="7:10" x14ac:dyDescent="0.35">
      <c r="G1703" t="str">
        <f t="shared" si="57"/>
        <v>RT2INPATIENT UNIT (ADULT) - STANSFIELD PLACE</v>
      </c>
      <c r="H1703" t="str">
        <f t="shared" si="58"/>
        <v>RT2</v>
      </c>
      <c r="I1703" t="s">
        <v>3408</v>
      </c>
      <c r="J1703" t="s">
        <v>3407</v>
      </c>
    </row>
    <row r="1704" spans="7:10" x14ac:dyDescent="0.35">
      <c r="G1704" t="str">
        <f t="shared" si="57"/>
        <v>RT2IRWELL UNIT - FAIRFIELD GENERAL HOSPITAL</v>
      </c>
      <c r="H1704" t="str">
        <f t="shared" si="58"/>
        <v>RT2</v>
      </c>
      <c r="I1704" t="s">
        <v>3410</v>
      </c>
      <c r="J1704" t="s">
        <v>3409</v>
      </c>
    </row>
    <row r="1705" spans="7:10" x14ac:dyDescent="0.35">
      <c r="G1705" t="str">
        <f t="shared" si="57"/>
        <v>RT2LE BURNS UNIT</v>
      </c>
      <c r="H1705" t="str">
        <f t="shared" si="58"/>
        <v>RT2</v>
      </c>
      <c r="I1705" t="s">
        <v>3412</v>
      </c>
      <c r="J1705" t="s">
        <v>3411</v>
      </c>
    </row>
    <row r="1706" spans="7:10" x14ac:dyDescent="0.35">
      <c r="G1706" t="str">
        <f t="shared" si="57"/>
        <v>RT2MENTAL HEALTH UNIT</v>
      </c>
      <c r="H1706" t="str">
        <f t="shared" si="58"/>
        <v>RT2</v>
      </c>
      <c r="I1706" t="s">
        <v>3362</v>
      </c>
      <c r="J1706" t="s">
        <v>3413</v>
      </c>
    </row>
    <row r="1707" spans="7:10" x14ac:dyDescent="0.35">
      <c r="G1707" t="str">
        <f t="shared" si="57"/>
        <v>RT2MENTAL HEALTH UNIT - STEPPING HILL HOSPITAL</v>
      </c>
      <c r="H1707" t="str">
        <f t="shared" si="58"/>
        <v>RT2</v>
      </c>
      <c r="I1707" t="s">
        <v>3415</v>
      </c>
      <c r="J1707" t="s">
        <v>3414</v>
      </c>
    </row>
    <row r="1708" spans="7:10" x14ac:dyDescent="0.35">
      <c r="G1708" t="str">
        <f t="shared" si="57"/>
        <v>RT2OLDER PEOPLE'S DAY HOSPITAL</v>
      </c>
      <c r="H1708" t="str">
        <f t="shared" si="58"/>
        <v>RT2</v>
      </c>
      <c r="I1708" t="s">
        <v>3417</v>
      </c>
      <c r="J1708" t="s">
        <v>3416</v>
      </c>
    </row>
    <row r="1709" spans="7:10" x14ac:dyDescent="0.35">
      <c r="G1709" t="str">
        <f t="shared" si="57"/>
        <v>RT2PENNINE 3 - BIRCH HILL HOSPITAL</v>
      </c>
      <c r="H1709" t="str">
        <f t="shared" si="58"/>
        <v>RT2</v>
      </c>
      <c r="I1709" t="s">
        <v>3419</v>
      </c>
      <c r="J1709" t="s">
        <v>3418</v>
      </c>
    </row>
    <row r="1710" spans="7:10" x14ac:dyDescent="0.35">
      <c r="G1710" t="str">
        <f t="shared" si="57"/>
        <v>RT2PENNINE CARE NHS TRUST</v>
      </c>
      <c r="H1710" t="str">
        <f t="shared" si="58"/>
        <v>RT2</v>
      </c>
      <c r="I1710" t="s">
        <v>3421</v>
      </c>
      <c r="J1710" t="s">
        <v>3420</v>
      </c>
    </row>
    <row r="1711" spans="7:10" x14ac:dyDescent="0.35">
      <c r="G1711" t="str">
        <f t="shared" si="57"/>
        <v>RT2PROSPECT PLACE</v>
      </c>
      <c r="H1711" t="str">
        <f t="shared" si="58"/>
        <v>RT2</v>
      </c>
      <c r="I1711" t="s">
        <v>3423</v>
      </c>
      <c r="J1711" t="s">
        <v>3422</v>
      </c>
    </row>
    <row r="1712" spans="7:10" x14ac:dyDescent="0.35">
      <c r="G1712" t="str">
        <f t="shared" si="57"/>
        <v>RT2PSYCHOLOGICAL THERAPY - STOCKPORT</v>
      </c>
      <c r="H1712" t="str">
        <f t="shared" si="58"/>
        <v>RT2</v>
      </c>
      <c r="I1712" t="s">
        <v>3425</v>
      </c>
      <c r="J1712" t="s">
        <v>3424</v>
      </c>
    </row>
    <row r="1713" spans="7:10" x14ac:dyDescent="0.35">
      <c r="G1713" t="str">
        <f t="shared" si="57"/>
        <v>RT2PSYCHOLOGY</v>
      </c>
      <c r="H1713" t="str">
        <f t="shared" si="58"/>
        <v>RT2</v>
      </c>
      <c r="I1713" t="s">
        <v>3427</v>
      </c>
      <c r="J1713" t="s">
        <v>3426</v>
      </c>
    </row>
    <row r="1714" spans="7:10" x14ac:dyDescent="0.35">
      <c r="G1714" t="str">
        <f t="shared" si="57"/>
        <v>RT2SECURE RESIDENTIAL - RHODES PLACE</v>
      </c>
      <c r="H1714" t="str">
        <f t="shared" si="58"/>
        <v>RT2</v>
      </c>
      <c r="I1714" t="s">
        <v>3429</v>
      </c>
      <c r="J1714" t="s">
        <v>3428</v>
      </c>
    </row>
    <row r="1715" spans="7:10" x14ac:dyDescent="0.35">
      <c r="G1715" t="str">
        <f t="shared" si="57"/>
        <v>RT2SOUTHLINK</v>
      </c>
      <c r="H1715" t="str">
        <f t="shared" si="58"/>
        <v>RT2</v>
      </c>
      <c r="I1715" t="s">
        <v>3431</v>
      </c>
      <c r="J1715" t="s">
        <v>3430</v>
      </c>
    </row>
    <row r="1716" spans="7:10" x14ac:dyDescent="0.35">
      <c r="G1716" t="str">
        <f t="shared" si="57"/>
        <v>RT2TEENAGE PSYCHOLOGY</v>
      </c>
      <c r="H1716" t="str">
        <f t="shared" si="58"/>
        <v>RT2</v>
      </c>
      <c r="I1716" t="s">
        <v>3433</v>
      </c>
      <c r="J1716" t="s">
        <v>3432</v>
      </c>
    </row>
    <row r="1717" spans="7:10" x14ac:dyDescent="0.35">
      <c r="G1717" t="str">
        <f t="shared" si="57"/>
        <v>RT2THE MEADOWS (OLD AGE PSYCHIATRY UNIT)</v>
      </c>
      <c r="H1717" t="str">
        <f t="shared" si="58"/>
        <v>RT2</v>
      </c>
      <c r="I1717" t="s">
        <v>3435</v>
      </c>
      <c r="J1717" t="s">
        <v>3434</v>
      </c>
    </row>
    <row r="1718" spans="7:10" x14ac:dyDescent="0.35">
      <c r="G1718" t="str">
        <f t="shared" si="57"/>
        <v>RT2TRIPLE H</v>
      </c>
      <c r="H1718" t="str">
        <f t="shared" si="58"/>
        <v>RT2</v>
      </c>
      <c r="I1718" t="s">
        <v>3437</v>
      </c>
      <c r="J1718" t="s">
        <v>3436</v>
      </c>
    </row>
    <row r="1719" spans="7:10" x14ac:dyDescent="0.35">
      <c r="G1719" t="str">
        <f t="shared" si="57"/>
        <v>RT2UNIT 8, THE LANDINGS</v>
      </c>
      <c r="H1719" t="str">
        <f t="shared" si="58"/>
        <v>RT2</v>
      </c>
      <c r="I1719" t="s">
        <v>3439</v>
      </c>
      <c r="J1719" t="s">
        <v>3438</v>
      </c>
    </row>
    <row r="1720" spans="7:10" x14ac:dyDescent="0.35">
      <c r="G1720" t="str">
        <f t="shared" si="57"/>
        <v>RT2WOODS HOSPITAL</v>
      </c>
      <c r="H1720" t="str">
        <f t="shared" si="58"/>
        <v>RT2</v>
      </c>
      <c r="I1720" t="s">
        <v>3441</v>
      </c>
      <c r="J1720" t="s">
        <v>3440</v>
      </c>
    </row>
    <row r="1721" spans="7:10" x14ac:dyDescent="0.35">
      <c r="G1721" t="str">
        <f t="shared" si="57"/>
        <v>RT2YPAS</v>
      </c>
      <c r="H1721" t="str">
        <f t="shared" si="58"/>
        <v>RT2</v>
      </c>
      <c r="I1721" t="s">
        <v>3443</v>
      </c>
      <c r="J1721" t="s">
        <v>3442</v>
      </c>
    </row>
    <row r="1722" spans="7:10" x14ac:dyDescent="0.35">
      <c r="G1722" t="str">
        <f t="shared" si="57"/>
        <v>RT53 RUBICON CLOSE</v>
      </c>
      <c r="H1722" t="str">
        <f t="shared" si="58"/>
        <v>RT5</v>
      </c>
      <c r="I1722" t="s">
        <v>3445</v>
      </c>
      <c r="J1722" t="s">
        <v>3444</v>
      </c>
    </row>
    <row r="1723" spans="7:10" x14ac:dyDescent="0.35">
      <c r="G1723" t="str">
        <f t="shared" si="57"/>
        <v>RT5ADOLESCENT PSYCHIATRIC UNIT</v>
      </c>
      <c r="H1723" t="str">
        <f t="shared" si="58"/>
        <v>RT5</v>
      </c>
      <c r="I1723" t="s">
        <v>3447</v>
      </c>
      <c r="J1723" t="s">
        <v>3446</v>
      </c>
    </row>
    <row r="1724" spans="7:10" x14ac:dyDescent="0.35">
      <c r="G1724" t="str">
        <f t="shared" si="57"/>
        <v>RT5ASHBY DIST HOSP WARD</v>
      </c>
      <c r="H1724" t="str">
        <f t="shared" si="58"/>
        <v>RT5</v>
      </c>
      <c r="I1724" t="s">
        <v>3449</v>
      </c>
      <c r="J1724" t="s">
        <v>3448</v>
      </c>
    </row>
    <row r="1725" spans="7:10" x14ac:dyDescent="0.35">
      <c r="G1725" t="str">
        <f t="shared" si="57"/>
        <v>RT5ASHBY HOSPITAL</v>
      </c>
      <c r="H1725" t="str">
        <f t="shared" si="58"/>
        <v>RT5</v>
      </c>
      <c r="I1725" t="s">
        <v>3451</v>
      </c>
      <c r="J1725" t="s">
        <v>3450</v>
      </c>
    </row>
    <row r="1726" spans="7:10" x14ac:dyDescent="0.35">
      <c r="G1726" t="str">
        <f t="shared" si="57"/>
        <v>RT5BELVOIR INTENSIVE CARE UNIT</v>
      </c>
      <c r="H1726" t="str">
        <f t="shared" si="58"/>
        <v>RT5</v>
      </c>
      <c r="I1726" t="s">
        <v>3453</v>
      </c>
      <c r="J1726" t="s">
        <v>3452</v>
      </c>
    </row>
    <row r="1727" spans="7:10" x14ac:dyDescent="0.35">
      <c r="G1727" t="str">
        <f t="shared" si="57"/>
        <v>RT5BENNION CENTRE/LANGLEY</v>
      </c>
      <c r="H1727" t="str">
        <f t="shared" si="58"/>
        <v>RT5</v>
      </c>
      <c r="I1727" t="s">
        <v>3455</v>
      </c>
      <c r="J1727" t="s">
        <v>3454</v>
      </c>
    </row>
    <row r="1728" spans="7:10" x14ac:dyDescent="0.35">
      <c r="G1728" t="str">
        <f t="shared" si="57"/>
        <v>RT5BRACKEN BUILDING</v>
      </c>
      <c r="H1728" t="str">
        <f t="shared" si="58"/>
        <v>RT5</v>
      </c>
      <c r="I1728" t="s">
        <v>3457</v>
      </c>
      <c r="J1728" t="s">
        <v>3456</v>
      </c>
    </row>
    <row r="1729" spans="7:10" x14ac:dyDescent="0.35">
      <c r="G1729" t="str">
        <f t="shared" si="57"/>
        <v>RT5BRACKENDALE</v>
      </c>
      <c r="H1729" t="str">
        <f t="shared" si="58"/>
        <v>RT5</v>
      </c>
      <c r="I1729" t="s">
        <v>3459</v>
      </c>
      <c r="J1729" t="s">
        <v>3458</v>
      </c>
    </row>
    <row r="1730" spans="7:10" x14ac:dyDescent="0.35">
      <c r="G1730" t="str">
        <f t="shared" si="57"/>
        <v>RT5BRANDON MENTAL HEALTH UNIT</v>
      </c>
      <c r="H1730" t="str">
        <f t="shared" si="58"/>
        <v>RT5</v>
      </c>
      <c r="I1730" t="s">
        <v>3461</v>
      </c>
      <c r="J1730" t="s">
        <v>3460</v>
      </c>
    </row>
    <row r="1731" spans="7:10" x14ac:dyDescent="0.35">
      <c r="G1731" t="str">
        <f t="shared" si="57"/>
        <v>RT5CASTLERIGG</v>
      </c>
      <c r="H1731" t="str">
        <f t="shared" si="58"/>
        <v>RT5</v>
      </c>
      <c r="I1731" t="s">
        <v>3463</v>
      </c>
      <c r="J1731" t="s">
        <v>3462</v>
      </c>
    </row>
    <row r="1732" spans="7:10" x14ac:dyDescent="0.35">
      <c r="G1732" t="str">
        <f t="shared" si="57"/>
        <v>RT5CHARNWOOD 1</v>
      </c>
      <c r="H1732" t="str">
        <f t="shared" si="58"/>
        <v>RT5</v>
      </c>
      <c r="I1732" t="s">
        <v>3465</v>
      </c>
      <c r="J1732" t="s">
        <v>3464</v>
      </c>
    </row>
    <row r="1733" spans="7:10" x14ac:dyDescent="0.35">
      <c r="G1733" t="str">
        <f t="shared" si="57"/>
        <v>RT5CHARNWOOD 1 (EPMA)</v>
      </c>
      <c r="H1733" t="str">
        <f t="shared" si="58"/>
        <v>RT5</v>
      </c>
      <c r="I1733" t="s">
        <v>3467</v>
      </c>
      <c r="J1733" t="s">
        <v>3466</v>
      </c>
    </row>
    <row r="1734" spans="7:10" x14ac:dyDescent="0.35">
      <c r="G1734" t="str">
        <f t="shared" ref="G1734:G1797" si="59">H1734&amp;I1734</f>
        <v>RT5CHARNWOOD 2</v>
      </c>
      <c r="H1734" t="str">
        <f t="shared" si="58"/>
        <v>RT5</v>
      </c>
      <c r="I1734" t="s">
        <v>3469</v>
      </c>
      <c r="J1734" t="s">
        <v>3468</v>
      </c>
    </row>
    <row r="1735" spans="7:10" x14ac:dyDescent="0.35">
      <c r="G1735" t="str">
        <f t="shared" si="59"/>
        <v>RT5CHARNWOOD 2 (EPMA)</v>
      </c>
      <c r="H1735" t="str">
        <f t="shared" si="58"/>
        <v>RT5</v>
      </c>
      <c r="I1735" t="s">
        <v>3471</v>
      </c>
      <c r="J1735" t="s">
        <v>3470</v>
      </c>
    </row>
    <row r="1736" spans="7:10" x14ac:dyDescent="0.35">
      <c r="G1736" t="str">
        <f t="shared" si="59"/>
        <v>RT5CHARNWOOD 3</v>
      </c>
      <c r="H1736" t="str">
        <f t="shared" si="58"/>
        <v>RT5</v>
      </c>
      <c r="I1736" t="s">
        <v>3473</v>
      </c>
      <c r="J1736" t="s">
        <v>3472</v>
      </c>
    </row>
    <row r="1737" spans="7:10" x14ac:dyDescent="0.35">
      <c r="G1737" t="str">
        <f t="shared" si="59"/>
        <v>RT5CHARNWOOD 3 (EPMA)</v>
      </c>
      <c r="H1737" t="str">
        <f t="shared" si="58"/>
        <v>RT5</v>
      </c>
      <c r="I1737" t="s">
        <v>3475</v>
      </c>
      <c r="J1737" t="s">
        <v>3474</v>
      </c>
    </row>
    <row r="1738" spans="7:10" x14ac:dyDescent="0.35">
      <c r="G1738" t="str">
        <f t="shared" si="59"/>
        <v>RT5CHARNWOOD 4</v>
      </c>
      <c r="H1738" t="str">
        <f t="shared" si="58"/>
        <v>RT5</v>
      </c>
      <c r="I1738" t="s">
        <v>3477</v>
      </c>
      <c r="J1738" t="s">
        <v>3476</v>
      </c>
    </row>
    <row r="1739" spans="7:10" x14ac:dyDescent="0.35">
      <c r="G1739" t="str">
        <f t="shared" si="59"/>
        <v>RT5CHARNWOOD 4 (EPMA)</v>
      </c>
      <c r="H1739" t="str">
        <f t="shared" si="58"/>
        <v>RT5</v>
      </c>
      <c r="I1739" t="s">
        <v>3479</v>
      </c>
      <c r="J1739" t="s">
        <v>3478</v>
      </c>
    </row>
    <row r="1740" spans="7:10" x14ac:dyDescent="0.35">
      <c r="G1740" t="str">
        <f t="shared" si="59"/>
        <v>RT5CHARNWOOD MILL</v>
      </c>
      <c r="H1740" t="str">
        <f t="shared" si="58"/>
        <v>RT5</v>
      </c>
      <c r="I1740" t="s">
        <v>3481</v>
      </c>
      <c r="J1740" t="s">
        <v>3480</v>
      </c>
    </row>
    <row r="1741" spans="7:10" x14ac:dyDescent="0.35">
      <c r="G1741" t="str">
        <f t="shared" si="59"/>
        <v>RT5CITY CENTRAL 1</v>
      </c>
      <c r="H1741" t="str">
        <f t="shared" si="58"/>
        <v>RT5</v>
      </c>
      <c r="I1741" t="s">
        <v>3483</v>
      </c>
      <c r="J1741" t="s">
        <v>3482</v>
      </c>
    </row>
    <row r="1742" spans="7:10" x14ac:dyDescent="0.35">
      <c r="G1742" t="str">
        <f t="shared" si="59"/>
        <v>RT5CITY CENTRAL 1 (EPMA)</v>
      </c>
      <c r="H1742" t="str">
        <f t="shared" si="58"/>
        <v>RT5</v>
      </c>
      <c r="I1742" t="s">
        <v>3485</v>
      </c>
      <c r="J1742" t="s">
        <v>3484</v>
      </c>
    </row>
    <row r="1743" spans="7:10" x14ac:dyDescent="0.35">
      <c r="G1743" t="str">
        <f t="shared" si="59"/>
        <v>RT5CITY CENTRAL 2</v>
      </c>
      <c r="H1743" t="str">
        <f t="shared" si="58"/>
        <v>RT5</v>
      </c>
      <c r="I1743" t="s">
        <v>3487</v>
      </c>
      <c r="J1743" t="s">
        <v>3486</v>
      </c>
    </row>
    <row r="1744" spans="7:10" x14ac:dyDescent="0.35">
      <c r="G1744" t="str">
        <f t="shared" si="59"/>
        <v>RT5CITY CENTRAL 2 (EPMA)</v>
      </c>
      <c r="H1744" t="str">
        <f t="shared" si="58"/>
        <v>RT5</v>
      </c>
      <c r="I1744" t="s">
        <v>3489</v>
      </c>
      <c r="J1744" t="s">
        <v>3488</v>
      </c>
    </row>
    <row r="1745" spans="7:10" x14ac:dyDescent="0.35">
      <c r="G1745" t="str">
        <f t="shared" si="59"/>
        <v>RT5CITY CENTRAL 3</v>
      </c>
      <c r="H1745" t="str">
        <f t="shared" si="58"/>
        <v>RT5</v>
      </c>
      <c r="I1745" t="s">
        <v>3491</v>
      </c>
      <c r="J1745" t="s">
        <v>3490</v>
      </c>
    </row>
    <row r="1746" spans="7:10" x14ac:dyDescent="0.35">
      <c r="G1746" t="str">
        <f t="shared" si="59"/>
        <v>RT5CITY CENTRAL 3 (EPMA)</v>
      </c>
      <c r="H1746" t="str">
        <f t="shared" si="58"/>
        <v>RT5</v>
      </c>
      <c r="I1746" t="s">
        <v>3493</v>
      </c>
      <c r="J1746" t="s">
        <v>3492</v>
      </c>
    </row>
    <row r="1747" spans="7:10" x14ac:dyDescent="0.35">
      <c r="G1747" t="str">
        <f t="shared" si="59"/>
        <v>RT5CITY CENTRAL 4</v>
      </c>
      <c r="H1747" t="str">
        <f t="shared" si="58"/>
        <v>RT5</v>
      </c>
      <c r="I1747" t="s">
        <v>3495</v>
      </c>
      <c r="J1747" t="s">
        <v>3494</v>
      </c>
    </row>
    <row r="1748" spans="7:10" x14ac:dyDescent="0.35">
      <c r="G1748" t="str">
        <f t="shared" si="59"/>
        <v>RT5CITY CENTRAL 4 (EPMA)</v>
      </c>
      <c r="H1748" t="str">
        <f t="shared" si="58"/>
        <v>RT5</v>
      </c>
      <c r="I1748" t="s">
        <v>3497</v>
      </c>
      <c r="J1748" t="s">
        <v>3496</v>
      </c>
    </row>
    <row r="1749" spans="7:10" x14ac:dyDescent="0.35">
      <c r="G1749" t="str">
        <f t="shared" si="59"/>
        <v>RT5CITY EAST 1</v>
      </c>
      <c r="H1749" t="str">
        <f t="shared" si="58"/>
        <v>RT5</v>
      </c>
      <c r="I1749" t="s">
        <v>3499</v>
      </c>
      <c r="J1749" t="s">
        <v>3498</v>
      </c>
    </row>
    <row r="1750" spans="7:10" x14ac:dyDescent="0.35">
      <c r="G1750" t="str">
        <f t="shared" si="59"/>
        <v>RT5CITY EAST 1 (EPMA)</v>
      </c>
      <c r="H1750" t="str">
        <f t="shared" si="58"/>
        <v>RT5</v>
      </c>
      <c r="I1750" t="s">
        <v>3501</v>
      </c>
      <c r="J1750" t="s">
        <v>3500</v>
      </c>
    </row>
    <row r="1751" spans="7:10" x14ac:dyDescent="0.35">
      <c r="G1751" t="str">
        <f t="shared" si="59"/>
        <v>RT5CITY EAST 2</v>
      </c>
      <c r="H1751" t="str">
        <f t="shared" si="58"/>
        <v>RT5</v>
      </c>
      <c r="I1751" t="s">
        <v>3503</v>
      </c>
      <c r="J1751" t="s">
        <v>3502</v>
      </c>
    </row>
    <row r="1752" spans="7:10" x14ac:dyDescent="0.35">
      <c r="G1752" t="str">
        <f t="shared" si="59"/>
        <v>RT5CITY EAST 2 (EPMA)</v>
      </c>
      <c r="H1752" t="str">
        <f t="shared" si="58"/>
        <v>RT5</v>
      </c>
      <c r="I1752" t="s">
        <v>3505</v>
      </c>
      <c r="J1752" t="s">
        <v>3504</v>
      </c>
    </row>
    <row r="1753" spans="7:10" x14ac:dyDescent="0.35">
      <c r="G1753" t="str">
        <f t="shared" si="59"/>
        <v>RT5CITY EAST 3</v>
      </c>
      <c r="H1753" t="str">
        <f t="shared" si="58"/>
        <v>RT5</v>
      </c>
      <c r="I1753" t="s">
        <v>3507</v>
      </c>
      <c r="J1753" t="s">
        <v>3506</v>
      </c>
    </row>
    <row r="1754" spans="7:10" x14ac:dyDescent="0.35">
      <c r="G1754" t="str">
        <f t="shared" si="59"/>
        <v>RT5CITY EAST 3 (EPMA)</v>
      </c>
      <c r="H1754" t="str">
        <f t="shared" si="58"/>
        <v>RT5</v>
      </c>
      <c r="I1754" t="s">
        <v>3509</v>
      </c>
      <c r="J1754" t="s">
        <v>3508</v>
      </c>
    </row>
    <row r="1755" spans="7:10" x14ac:dyDescent="0.35">
      <c r="G1755" t="str">
        <f t="shared" si="59"/>
        <v>RT5CITY EAST 4</v>
      </c>
      <c r="H1755" t="str">
        <f t="shared" si="58"/>
        <v>RT5</v>
      </c>
      <c r="I1755" t="s">
        <v>3511</v>
      </c>
      <c r="J1755" t="s">
        <v>3510</v>
      </c>
    </row>
    <row r="1756" spans="7:10" x14ac:dyDescent="0.35">
      <c r="G1756" t="str">
        <f t="shared" si="59"/>
        <v>RT5CITY EAST 4 (EPMA)</v>
      </c>
      <c r="H1756" t="str">
        <f t="shared" si="58"/>
        <v>RT5</v>
      </c>
      <c r="I1756" t="s">
        <v>3513</v>
      </c>
      <c r="J1756" t="s">
        <v>3512</v>
      </c>
    </row>
    <row r="1757" spans="7:10" x14ac:dyDescent="0.35">
      <c r="G1757" t="str">
        <f t="shared" si="59"/>
        <v>RT5CITY WEST 1</v>
      </c>
      <c r="H1757" t="str">
        <f t="shared" si="58"/>
        <v>RT5</v>
      </c>
      <c r="I1757" t="s">
        <v>3515</v>
      </c>
      <c r="J1757" t="s">
        <v>3514</v>
      </c>
    </row>
    <row r="1758" spans="7:10" x14ac:dyDescent="0.35">
      <c r="G1758" t="str">
        <f t="shared" si="59"/>
        <v>RT5CITY WEST 1 (EPMA)</v>
      </c>
      <c r="H1758" t="str">
        <f t="shared" si="58"/>
        <v>RT5</v>
      </c>
      <c r="I1758" t="s">
        <v>3517</v>
      </c>
      <c r="J1758" t="s">
        <v>3516</v>
      </c>
    </row>
    <row r="1759" spans="7:10" x14ac:dyDescent="0.35">
      <c r="G1759" t="str">
        <f t="shared" si="59"/>
        <v>RT5CITY WEST 2</v>
      </c>
      <c r="H1759" t="str">
        <f t="shared" si="58"/>
        <v>RT5</v>
      </c>
      <c r="I1759" t="s">
        <v>3519</v>
      </c>
      <c r="J1759" t="s">
        <v>3518</v>
      </c>
    </row>
    <row r="1760" spans="7:10" x14ac:dyDescent="0.35">
      <c r="G1760" t="str">
        <f t="shared" si="59"/>
        <v>RT5CITY WEST 2 (EPMA)</v>
      </c>
      <c r="H1760" t="str">
        <f t="shared" ref="H1760:H1823" si="60">LEFT(J1760,3)</f>
        <v>RT5</v>
      </c>
      <c r="I1760" t="s">
        <v>3521</v>
      </c>
      <c r="J1760" t="s">
        <v>3520</v>
      </c>
    </row>
    <row r="1761" spans="7:10" x14ac:dyDescent="0.35">
      <c r="G1761" t="str">
        <f t="shared" si="59"/>
        <v>RT5CITY WEST 3</v>
      </c>
      <c r="H1761" t="str">
        <f t="shared" si="60"/>
        <v>RT5</v>
      </c>
      <c r="I1761" t="s">
        <v>3523</v>
      </c>
      <c r="J1761" t="s">
        <v>3522</v>
      </c>
    </row>
    <row r="1762" spans="7:10" x14ac:dyDescent="0.35">
      <c r="G1762" t="str">
        <f t="shared" si="59"/>
        <v>RT5CITY WEST 3 (EPMA)</v>
      </c>
      <c r="H1762" t="str">
        <f t="shared" si="60"/>
        <v>RT5</v>
      </c>
      <c r="I1762" t="s">
        <v>3525</v>
      </c>
      <c r="J1762" t="s">
        <v>3524</v>
      </c>
    </row>
    <row r="1763" spans="7:10" x14ac:dyDescent="0.35">
      <c r="G1763" t="str">
        <f t="shared" si="59"/>
        <v>RT5CITY WEST 4</v>
      </c>
      <c r="H1763" t="str">
        <f t="shared" si="60"/>
        <v>RT5</v>
      </c>
      <c r="I1763" t="s">
        <v>3527</v>
      </c>
      <c r="J1763" t="s">
        <v>3526</v>
      </c>
    </row>
    <row r="1764" spans="7:10" x14ac:dyDescent="0.35">
      <c r="G1764" t="str">
        <f t="shared" si="59"/>
        <v>RT5CITY WEST 4 (EPMA)</v>
      </c>
      <c r="H1764" t="str">
        <f t="shared" si="60"/>
        <v>RT5</v>
      </c>
      <c r="I1764" t="s">
        <v>3529</v>
      </c>
      <c r="J1764" t="s">
        <v>3528</v>
      </c>
    </row>
    <row r="1765" spans="7:10" x14ac:dyDescent="0.35">
      <c r="G1765" t="str">
        <f t="shared" si="59"/>
        <v>RT5CLARENDON MEWS</v>
      </c>
      <c r="H1765" t="str">
        <f t="shared" si="60"/>
        <v>RT5</v>
      </c>
      <c r="I1765" t="s">
        <v>3531</v>
      </c>
      <c r="J1765" t="s">
        <v>3530</v>
      </c>
    </row>
    <row r="1766" spans="7:10" x14ac:dyDescent="0.35">
      <c r="G1766" t="str">
        <f t="shared" si="59"/>
        <v>RT5COALVILLE HOSP WARDS</v>
      </c>
      <c r="H1766" t="str">
        <f t="shared" si="60"/>
        <v>RT5</v>
      </c>
      <c r="I1766" t="s">
        <v>3533</v>
      </c>
      <c r="J1766" t="s">
        <v>3532</v>
      </c>
    </row>
    <row r="1767" spans="7:10" x14ac:dyDescent="0.35">
      <c r="G1767" t="str">
        <f t="shared" si="59"/>
        <v>RT5COALVILLE HOSPITAL</v>
      </c>
      <c r="H1767" t="str">
        <f t="shared" si="60"/>
        <v>RT5</v>
      </c>
      <c r="I1767" t="s">
        <v>3535</v>
      </c>
      <c r="J1767" t="s">
        <v>3534</v>
      </c>
    </row>
    <row r="1768" spans="7:10" x14ac:dyDescent="0.35">
      <c r="G1768" t="str">
        <f t="shared" si="59"/>
        <v>RT5COGNITIVE BEHAVIOURAL THERAPY</v>
      </c>
      <c r="H1768" t="str">
        <f t="shared" si="60"/>
        <v>RT5</v>
      </c>
      <c r="I1768" t="s">
        <v>3537</v>
      </c>
      <c r="J1768" t="s">
        <v>3536</v>
      </c>
    </row>
    <row r="1769" spans="7:10" x14ac:dyDescent="0.35">
      <c r="G1769" t="str">
        <f t="shared" si="59"/>
        <v>RT5EAST LEICESTERSHIRE 1</v>
      </c>
      <c r="H1769" t="str">
        <f t="shared" si="60"/>
        <v>RT5</v>
      </c>
      <c r="I1769" t="s">
        <v>3539</v>
      </c>
      <c r="J1769" t="s">
        <v>3538</v>
      </c>
    </row>
    <row r="1770" spans="7:10" x14ac:dyDescent="0.35">
      <c r="G1770" t="str">
        <f t="shared" si="59"/>
        <v>RT5EAST LEICESTERSHIRE 1 (EPMA)</v>
      </c>
      <c r="H1770" t="str">
        <f t="shared" si="60"/>
        <v>RT5</v>
      </c>
      <c r="I1770" t="s">
        <v>3541</v>
      </c>
      <c r="J1770" t="s">
        <v>3540</v>
      </c>
    </row>
    <row r="1771" spans="7:10" x14ac:dyDescent="0.35">
      <c r="G1771" t="str">
        <f t="shared" si="59"/>
        <v>RT5EAST LEICESTERSHIRE 2</v>
      </c>
      <c r="H1771" t="str">
        <f t="shared" si="60"/>
        <v>RT5</v>
      </c>
      <c r="I1771" t="s">
        <v>3543</v>
      </c>
      <c r="J1771" t="s">
        <v>3542</v>
      </c>
    </row>
    <row r="1772" spans="7:10" x14ac:dyDescent="0.35">
      <c r="G1772" t="str">
        <f t="shared" si="59"/>
        <v>RT5EAST LEICESTERSHIRE 2 (EPMA)</v>
      </c>
      <c r="H1772" t="str">
        <f t="shared" si="60"/>
        <v>RT5</v>
      </c>
      <c r="I1772" t="s">
        <v>3545</v>
      </c>
      <c r="J1772" t="s">
        <v>3544</v>
      </c>
    </row>
    <row r="1773" spans="7:10" x14ac:dyDescent="0.35">
      <c r="G1773" t="str">
        <f t="shared" si="59"/>
        <v>RT5EAST LEICESTERSHIRE 3</v>
      </c>
      <c r="H1773" t="str">
        <f t="shared" si="60"/>
        <v>RT5</v>
      </c>
      <c r="I1773" t="s">
        <v>3547</v>
      </c>
      <c r="J1773" t="s">
        <v>3546</v>
      </c>
    </row>
    <row r="1774" spans="7:10" x14ac:dyDescent="0.35">
      <c r="G1774" t="str">
        <f t="shared" si="59"/>
        <v>RT5EAST LEICESTERSHIRE 3 (EPMA)</v>
      </c>
      <c r="H1774" t="str">
        <f t="shared" si="60"/>
        <v>RT5</v>
      </c>
      <c r="I1774" t="s">
        <v>3549</v>
      </c>
      <c r="J1774" t="s">
        <v>3548</v>
      </c>
    </row>
    <row r="1775" spans="7:10" x14ac:dyDescent="0.35">
      <c r="G1775" t="str">
        <f t="shared" si="59"/>
        <v>RT5EATING DISORDERS 1</v>
      </c>
      <c r="H1775" t="str">
        <f t="shared" si="60"/>
        <v>RT5</v>
      </c>
      <c r="I1775" t="s">
        <v>3551</v>
      </c>
      <c r="J1775" t="s">
        <v>3550</v>
      </c>
    </row>
    <row r="1776" spans="7:10" x14ac:dyDescent="0.35">
      <c r="G1776" t="str">
        <f t="shared" si="59"/>
        <v>RT5EATING DISORDERS 1 (EPMA)</v>
      </c>
      <c r="H1776" t="str">
        <f t="shared" si="60"/>
        <v>RT5</v>
      </c>
      <c r="I1776" t="s">
        <v>3553</v>
      </c>
      <c r="J1776" t="s">
        <v>3552</v>
      </c>
    </row>
    <row r="1777" spans="7:10" x14ac:dyDescent="0.35">
      <c r="G1777" t="str">
        <f t="shared" si="59"/>
        <v>RT5EATING DISORDERS 2</v>
      </c>
      <c r="H1777" t="str">
        <f t="shared" si="60"/>
        <v>RT5</v>
      </c>
      <c r="I1777" t="s">
        <v>3555</v>
      </c>
      <c r="J1777" t="s">
        <v>3554</v>
      </c>
    </row>
    <row r="1778" spans="7:10" x14ac:dyDescent="0.35">
      <c r="G1778" t="str">
        <f t="shared" si="59"/>
        <v>RT5EATING DISORDERS 2 (EPMA)</v>
      </c>
      <c r="H1778" t="str">
        <f t="shared" si="60"/>
        <v>RT5</v>
      </c>
      <c r="I1778" t="s">
        <v>3557</v>
      </c>
      <c r="J1778" t="s">
        <v>3556</v>
      </c>
    </row>
    <row r="1779" spans="7:10" x14ac:dyDescent="0.35">
      <c r="G1779" t="str">
        <f t="shared" si="59"/>
        <v>RT5EATING DISORDERS 3</v>
      </c>
      <c r="H1779" t="str">
        <f t="shared" si="60"/>
        <v>RT5</v>
      </c>
      <c r="I1779" t="s">
        <v>3559</v>
      </c>
      <c r="J1779" t="s">
        <v>3558</v>
      </c>
    </row>
    <row r="1780" spans="7:10" x14ac:dyDescent="0.35">
      <c r="G1780" t="str">
        <f t="shared" si="59"/>
        <v>RT5EATING DISORDERS 3 (EPMA)</v>
      </c>
      <c r="H1780" t="str">
        <f t="shared" si="60"/>
        <v>RT5</v>
      </c>
      <c r="I1780" t="s">
        <v>3561</v>
      </c>
      <c r="J1780" t="s">
        <v>3560</v>
      </c>
    </row>
    <row r="1781" spans="7:10" x14ac:dyDescent="0.35">
      <c r="G1781" t="str">
        <f t="shared" si="59"/>
        <v>RT5EATING DISORDERS 4</v>
      </c>
      <c r="H1781" t="str">
        <f t="shared" si="60"/>
        <v>RT5</v>
      </c>
      <c r="I1781" t="s">
        <v>3563</v>
      </c>
      <c r="J1781" t="s">
        <v>3562</v>
      </c>
    </row>
    <row r="1782" spans="7:10" x14ac:dyDescent="0.35">
      <c r="G1782" t="str">
        <f t="shared" si="59"/>
        <v>RT5EATING DISORDERS 4 (EPMA)</v>
      </c>
      <c r="H1782" t="str">
        <f t="shared" si="60"/>
        <v>RT5</v>
      </c>
      <c r="I1782" t="s">
        <v>3565</v>
      </c>
      <c r="J1782" t="s">
        <v>3564</v>
      </c>
    </row>
    <row r="1783" spans="7:10" x14ac:dyDescent="0.35">
      <c r="G1783" t="str">
        <f t="shared" si="59"/>
        <v>RT5EVINGTON CENTRE</v>
      </c>
      <c r="H1783" t="str">
        <f t="shared" si="60"/>
        <v>RT5</v>
      </c>
      <c r="I1783" t="s">
        <v>3567</v>
      </c>
      <c r="J1783" t="s">
        <v>3566</v>
      </c>
    </row>
    <row r="1784" spans="7:10" x14ac:dyDescent="0.35">
      <c r="G1784" t="str">
        <f t="shared" si="59"/>
        <v>RT5EXTERNAL AUDITORS</v>
      </c>
      <c r="H1784" t="str">
        <f t="shared" si="60"/>
        <v>RT5</v>
      </c>
      <c r="I1784" t="s">
        <v>3569</v>
      </c>
      <c r="J1784" t="s">
        <v>3568</v>
      </c>
    </row>
    <row r="1785" spans="7:10" x14ac:dyDescent="0.35">
      <c r="G1785" t="str">
        <f t="shared" si="59"/>
        <v>RT5FEILDING PALMER WARD</v>
      </c>
      <c r="H1785" t="str">
        <f t="shared" si="60"/>
        <v>RT5</v>
      </c>
      <c r="I1785" t="s">
        <v>3571</v>
      </c>
      <c r="J1785" t="s">
        <v>3570</v>
      </c>
    </row>
    <row r="1786" spans="7:10" x14ac:dyDescent="0.35">
      <c r="G1786" t="str">
        <f t="shared" si="59"/>
        <v>RT5FIELDING PALMER HOSPITAL</v>
      </c>
      <c r="H1786" t="str">
        <f t="shared" si="60"/>
        <v>RT5</v>
      </c>
      <c r="I1786" t="s">
        <v>3573</v>
      </c>
      <c r="J1786" t="s">
        <v>3572</v>
      </c>
    </row>
    <row r="1787" spans="7:10" x14ac:dyDescent="0.35">
      <c r="G1787" t="str">
        <f t="shared" si="59"/>
        <v>RT5FORENSIC 1</v>
      </c>
      <c r="H1787" t="str">
        <f t="shared" si="60"/>
        <v>RT5</v>
      </c>
      <c r="I1787" t="s">
        <v>3575</v>
      </c>
      <c r="J1787" t="s">
        <v>3574</v>
      </c>
    </row>
    <row r="1788" spans="7:10" x14ac:dyDescent="0.35">
      <c r="G1788" t="str">
        <f t="shared" si="59"/>
        <v>RT5FORENSIC 1 (EPMA)</v>
      </c>
      <c r="H1788" t="str">
        <f t="shared" si="60"/>
        <v>RT5</v>
      </c>
      <c r="I1788" t="s">
        <v>3577</v>
      </c>
      <c r="J1788" t="s">
        <v>3576</v>
      </c>
    </row>
    <row r="1789" spans="7:10" x14ac:dyDescent="0.35">
      <c r="G1789" t="str">
        <f t="shared" si="59"/>
        <v>RT5FORENSIC 2</v>
      </c>
      <c r="H1789" t="str">
        <f t="shared" si="60"/>
        <v>RT5</v>
      </c>
      <c r="I1789" t="s">
        <v>3579</v>
      </c>
      <c r="J1789" t="s">
        <v>3578</v>
      </c>
    </row>
    <row r="1790" spans="7:10" x14ac:dyDescent="0.35">
      <c r="G1790" t="str">
        <f t="shared" si="59"/>
        <v>RT5FORENSIC 2 (EPMA)</v>
      </c>
      <c r="H1790" t="str">
        <f t="shared" si="60"/>
        <v>RT5</v>
      </c>
      <c r="I1790" t="s">
        <v>3581</v>
      </c>
      <c r="J1790" t="s">
        <v>3580</v>
      </c>
    </row>
    <row r="1791" spans="7:10" x14ac:dyDescent="0.35">
      <c r="G1791" t="str">
        <f t="shared" si="59"/>
        <v>RT5FORENSIC 3</v>
      </c>
      <c r="H1791" t="str">
        <f t="shared" si="60"/>
        <v>RT5</v>
      </c>
      <c r="I1791" t="s">
        <v>3583</v>
      </c>
      <c r="J1791" t="s">
        <v>3582</v>
      </c>
    </row>
    <row r="1792" spans="7:10" x14ac:dyDescent="0.35">
      <c r="G1792" t="str">
        <f t="shared" si="59"/>
        <v>RT5FORENSIC 3 (EPMA)</v>
      </c>
      <c r="H1792" t="str">
        <f t="shared" si="60"/>
        <v>RT5</v>
      </c>
      <c r="I1792" t="s">
        <v>3585</v>
      </c>
      <c r="J1792" t="s">
        <v>3584</v>
      </c>
    </row>
    <row r="1793" spans="7:10" x14ac:dyDescent="0.35">
      <c r="G1793" t="str">
        <f t="shared" si="59"/>
        <v>RT5GILLIVERS</v>
      </c>
      <c r="H1793" t="str">
        <f t="shared" si="60"/>
        <v>RT5</v>
      </c>
      <c r="I1793" t="s">
        <v>3587</v>
      </c>
      <c r="J1793" t="s">
        <v>3586</v>
      </c>
    </row>
    <row r="1794" spans="7:10" x14ac:dyDescent="0.35">
      <c r="G1794" t="str">
        <f t="shared" si="59"/>
        <v>RT5GLENFRITH UNIT FOR LEARNING DISABILITIES</v>
      </c>
      <c r="H1794" t="str">
        <f t="shared" si="60"/>
        <v>RT5</v>
      </c>
      <c r="I1794" t="s">
        <v>3589</v>
      </c>
      <c r="J1794" t="s">
        <v>3588</v>
      </c>
    </row>
    <row r="1795" spans="7:10" x14ac:dyDescent="0.35">
      <c r="G1795" t="str">
        <f t="shared" si="59"/>
        <v>RT5GORSE HILL HOSPITAL</v>
      </c>
      <c r="H1795" t="str">
        <f t="shared" si="60"/>
        <v>RT5</v>
      </c>
      <c r="I1795" t="s">
        <v>3591</v>
      </c>
      <c r="J1795" t="s">
        <v>3590</v>
      </c>
    </row>
    <row r="1796" spans="7:10" x14ac:dyDescent="0.35">
      <c r="G1796" t="str">
        <f t="shared" si="59"/>
        <v>RT5GRASMERE</v>
      </c>
      <c r="H1796" t="str">
        <f t="shared" si="60"/>
        <v>RT5</v>
      </c>
      <c r="I1796" t="s">
        <v>3593</v>
      </c>
      <c r="J1796" t="s">
        <v>3592</v>
      </c>
    </row>
    <row r="1797" spans="7:10" x14ac:dyDescent="0.35">
      <c r="G1797" t="str">
        <f t="shared" si="59"/>
        <v>RT5H &amp; B HOSPITAL WARDS</v>
      </c>
      <c r="H1797" t="str">
        <f t="shared" si="60"/>
        <v>RT5</v>
      </c>
      <c r="I1797" t="s">
        <v>3595</v>
      </c>
      <c r="J1797" t="s">
        <v>3594</v>
      </c>
    </row>
    <row r="1798" spans="7:10" x14ac:dyDescent="0.35">
      <c r="G1798" t="str">
        <f t="shared" ref="G1798:G1861" si="61">H1798&amp;I1798</f>
        <v>RT5HERSCHEL PRINS</v>
      </c>
      <c r="H1798" t="str">
        <f t="shared" si="60"/>
        <v>RT5</v>
      </c>
      <c r="I1798" t="s">
        <v>3597</v>
      </c>
      <c r="J1798" t="s">
        <v>3596</v>
      </c>
    </row>
    <row r="1799" spans="7:10" x14ac:dyDescent="0.35">
      <c r="G1799" t="str">
        <f t="shared" si="61"/>
        <v>RT5HINCKLEY AND BOSWORTH 1</v>
      </c>
      <c r="H1799" t="str">
        <f t="shared" si="60"/>
        <v>RT5</v>
      </c>
      <c r="I1799" t="s">
        <v>3599</v>
      </c>
      <c r="J1799" t="s">
        <v>3598</v>
      </c>
    </row>
    <row r="1800" spans="7:10" x14ac:dyDescent="0.35">
      <c r="G1800" t="str">
        <f t="shared" si="61"/>
        <v>RT5HINCKLEY AND BOSWORTH 1 (EPMA)</v>
      </c>
      <c r="H1800" t="str">
        <f t="shared" si="60"/>
        <v>RT5</v>
      </c>
      <c r="I1800" t="s">
        <v>3601</v>
      </c>
      <c r="J1800" t="s">
        <v>3600</v>
      </c>
    </row>
    <row r="1801" spans="7:10" x14ac:dyDescent="0.35">
      <c r="G1801" t="str">
        <f t="shared" si="61"/>
        <v>RT5HINCKLEY AND BOSWORTH 2</v>
      </c>
      <c r="H1801" t="str">
        <f t="shared" si="60"/>
        <v>RT5</v>
      </c>
      <c r="I1801" t="s">
        <v>3603</v>
      </c>
      <c r="J1801" t="s">
        <v>3602</v>
      </c>
    </row>
    <row r="1802" spans="7:10" x14ac:dyDescent="0.35">
      <c r="G1802" t="str">
        <f t="shared" si="61"/>
        <v>RT5HINCKLEY AND BOSWORTH 2 (EPMA)</v>
      </c>
      <c r="H1802" t="str">
        <f t="shared" si="60"/>
        <v>RT5</v>
      </c>
      <c r="I1802" t="s">
        <v>3605</v>
      </c>
      <c r="J1802" t="s">
        <v>3604</v>
      </c>
    </row>
    <row r="1803" spans="7:10" x14ac:dyDescent="0.35">
      <c r="G1803" t="str">
        <f t="shared" si="61"/>
        <v>RT5HINCKLEY AND BOSWORTH 3</v>
      </c>
      <c r="H1803" t="str">
        <f t="shared" si="60"/>
        <v>RT5</v>
      </c>
      <c r="I1803" t="s">
        <v>3607</v>
      </c>
      <c r="J1803" t="s">
        <v>3606</v>
      </c>
    </row>
    <row r="1804" spans="7:10" x14ac:dyDescent="0.35">
      <c r="G1804" t="str">
        <f t="shared" si="61"/>
        <v>RT5HINCKLEY AND BOSWORTH 3 (EPMA)</v>
      </c>
      <c r="H1804" t="str">
        <f t="shared" si="60"/>
        <v>RT5</v>
      </c>
      <c r="I1804" t="s">
        <v>3609</v>
      </c>
      <c r="J1804" t="s">
        <v>3608</v>
      </c>
    </row>
    <row r="1805" spans="7:10" x14ac:dyDescent="0.35">
      <c r="G1805" t="str">
        <f t="shared" si="61"/>
        <v>RT5HINCKLEY AND DISTRICT HOSPITAL</v>
      </c>
      <c r="H1805" t="str">
        <f t="shared" si="60"/>
        <v>RT5</v>
      </c>
      <c r="I1805" t="s">
        <v>2341</v>
      </c>
      <c r="J1805" t="s">
        <v>3610</v>
      </c>
    </row>
    <row r="1806" spans="7:10" x14ac:dyDescent="0.35">
      <c r="G1806" t="str">
        <f t="shared" si="61"/>
        <v>RT5LD 1</v>
      </c>
      <c r="H1806" t="str">
        <f t="shared" si="60"/>
        <v>RT5</v>
      </c>
      <c r="I1806" t="s">
        <v>3612</v>
      </c>
      <c r="J1806" t="s">
        <v>3611</v>
      </c>
    </row>
    <row r="1807" spans="7:10" x14ac:dyDescent="0.35">
      <c r="G1807" t="str">
        <f t="shared" si="61"/>
        <v>RT5LD 1 (EPMA)</v>
      </c>
      <c r="H1807" t="str">
        <f t="shared" si="60"/>
        <v>RT5</v>
      </c>
      <c r="I1807" t="s">
        <v>3614</v>
      </c>
      <c r="J1807" t="s">
        <v>3613</v>
      </c>
    </row>
    <row r="1808" spans="7:10" x14ac:dyDescent="0.35">
      <c r="G1808" t="str">
        <f t="shared" si="61"/>
        <v>RT5LD 2</v>
      </c>
      <c r="H1808" t="str">
        <f t="shared" si="60"/>
        <v>RT5</v>
      </c>
      <c r="I1808" t="s">
        <v>3616</v>
      </c>
      <c r="J1808" t="s">
        <v>3615</v>
      </c>
    </row>
    <row r="1809" spans="7:10" x14ac:dyDescent="0.35">
      <c r="G1809" t="str">
        <f t="shared" si="61"/>
        <v>RT5LD 2 (EPMA)</v>
      </c>
      <c r="H1809" t="str">
        <f t="shared" si="60"/>
        <v>RT5</v>
      </c>
      <c r="I1809" t="s">
        <v>3618</v>
      </c>
      <c r="J1809" t="s">
        <v>3617</v>
      </c>
    </row>
    <row r="1810" spans="7:10" x14ac:dyDescent="0.35">
      <c r="G1810" t="str">
        <f t="shared" si="61"/>
        <v>RT5LD 3</v>
      </c>
      <c r="H1810" t="str">
        <f t="shared" si="60"/>
        <v>RT5</v>
      </c>
      <c r="I1810" t="s">
        <v>3620</v>
      </c>
      <c r="J1810" t="s">
        <v>3619</v>
      </c>
    </row>
    <row r="1811" spans="7:10" x14ac:dyDescent="0.35">
      <c r="G1811" t="str">
        <f t="shared" si="61"/>
        <v>RT5LD 3 (EPMA)</v>
      </c>
      <c r="H1811" t="str">
        <f t="shared" si="60"/>
        <v>RT5</v>
      </c>
      <c r="I1811" t="s">
        <v>3622</v>
      </c>
      <c r="J1811" t="s">
        <v>3621</v>
      </c>
    </row>
    <row r="1812" spans="7:10" x14ac:dyDescent="0.35">
      <c r="G1812" t="str">
        <f t="shared" si="61"/>
        <v>RT5LD 4</v>
      </c>
      <c r="H1812" t="str">
        <f t="shared" si="60"/>
        <v>RT5</v>
      </c>
      <c r="I1812" t="s">
        <v>3624</v>
      </c>
      <c r="J1812" t="s">
        <v>3623</v>
      </c>
    </row>
    <row r="1813" spans="7:10" x14ac:dyDescent="0.35">
      <c r="G1813" t="str">
        <f t="shared" si="61"/>
        <v>RT5LD 4 (EPMA)</v>
      </c>
      <c r="H1813" t="str">
        <f t="shared" si="60"/>
        <v>RT5</v>
      </c>
      <c r="I1813" t="s">
        <v>3626</v>
      </c>
      <c r="J1813" t="s">
        <v>3625</v>
      </c>
    </row>
    <row r="1814" spans="7:10" x14ac:dyDescent="0.35">
      <c r="G1814" t="str">
        <f t="shared" si="61"/>
        <v>RT5LD 5</v>
      </c>
      <c r="H1814" t="str">
        <f t="shared" si="60"/>
        <v>RT5</v>
      </c>
      <c r="I1814" t="s">
        <v>3628</v>
      </c>
      <c r="J1814" t="s">
        <v>3627</v>
      </c>
    </row>
    <row r="1815" spans="7:10" x14ac:dyDescent="0.35">
      <c r="G1815" t="str">
        <f t="shared" si="61"/>
        <v>RT5LD 5 (EPMA)</v>
      </c>
      <c r="H1815" t="str">
        <f t="shared" si="60"/>
        <v>RT5</v>
      </c>
      <c r="I1815" t="s">
        <v>3630</v>
      </c>
      <c r="J1815" t="s">
        <v>3629</v>
      </c>
    </row>
    <row r="1816" spans="7:10" x14ac:dyDescent="0.35">
      <c r="G1816" t="str">
        <f t="shared" si="61"/>
        <v>RT5LD 6</v>
      </c>
      <c r="H1816" t="str">
        <f t="shared" si="60"/>
        <v>RT5</v>
      </c>
      <c r="I1816" t="s">
        <v>3632</v>
      </c>
      <c r="J1816" t="s">
        <v>3631</v>
      </c>
    </row>
    <row r="1817" spans="7:10" x14ac:dyDescent="0.35">
      <c r="G1817" t="str">
        <f t="shared" si="61"/>
        <v>RT5LD 6 (EPMA)</v>
      </c>
      <c r="H1817" t="str">
        <f t="shared" si="60"/>
        <v>RT5</v>
      </c>
      <c r="I1817" t="s">
        <v>3634</v>
      </c>
      <c r="J1817" t="s">
        <v>3633</v>
      </c>
    </row>
    <row r="1818" spans="7:10" x14ac:dyDescent="0.35">
      <c r="G1818" t="str">
        <f t="shared" si="61"/>
        <v>RT5LD 7</v>
      </c>
      <c r="H1818" t="str">
        <f t="shared" si="60"/>
        <v>RT5</v>
      </c>
      <c r="I1818" t="s">
        <v>3636</v>
      </c>
      <c r="J1818" t="s">
        <v>3635</v>
      </c>
    </row>
    <row r="1819" spans="7:10" x14ac:dyDescent="0.35">
      <c r="G1819" t="str">
        <f t="shared" si="61"/>
        <v>RT5LD 7 (EPMA)</v>
      </c>
      <c r="H1819" t="str">
        <f t="shared" si="60"/>
        <v>RT5</v>
      </c>
      <c r="I1819" t="s">
        <v>3638</v>
      </c>
      <c r="J1819" t="s">
        <v>3637</v>
      </c>
    </row>
    <row r="1820" spans="7:10" x14ac:dyDescent="0.35">
      <c r="G1820" t="str">
        <f t="shared" si="61"/>
        <v>RT5LEICESTER FRITH (ALFRED HILL)</v>
      </c>
      <c r="H1820" t="str">
        <f t="shared" si="60"/>
        <v>RT5</v>
      </c>
      <c r="I1820" t="s">
        <v>3640</v>
      </c>
      <c r="J1820" t="s">
        <v>3639</v>
      </c>
    </row>
    <row r="1821" spans="7:10" x14ac:dyDescent="0.35">
      <c r="G1821" t="str">
        <f t="shared" si="61"/>
        <v>RT5LEICESTER FRITH (BALDWIN UNIT)</v>
      </c>
      <c r="H1821" t="str">
        <f t="shared" si="60"/>
        <v>RT5</v>
      </c>
      <c r="I1821" t="s">
        <v>3642</v>
      </c>
      <c r="J1821" t="s">
        <v>3641</v>
      </c>
    </row>
    <row r="1822" spans="7:10" x14ac:dyDescent="0.35">
      <c r="G1822" t="str">
        <f t="shared" si="61"/>
        <v>RT5LEICESTER FRITH (DOROTHY BATES SUB STATION)</v>
      </c>
      <c r="H1822" t="str">
        <f t="shared" si="60"/>
        <v>RT5</v>
      </c>
      <c r="I1822" t="s">
        <v>3644</v>
      </c>
      <c r="J1822" t="s">
        <v>3643</v>
      </c>
    </row>
    <row r="1823" spans="7:10" x14ac:dyDescent="0.35">
      <c r="G1823" t="str">
        <f t="shared" si="61"/>
        <v>RT5LEICESTER FRITH (FOSSE PRINT UNIT)</v>
      </c>
      <c r="H1823" t="str">
        <f t="shared" si="60"/>
        <v>RT5</v>
      </c>
      <c r="I1823" t="s">
        <v>3646</v>
      </c>
      <c r="J1823" t="s">
        <v>3645</v>
      </c>
    </row>
    <row r="1824" spans="7:10" x14ac:dyDescent="0.35">
      <c r="G1824" t="str">
        <f t="shared" si="61"/>
        <v>RT5LEICESTER FRITH (FURTHER EDUCATION BUILDING)</v>
      </c>
      <c r="H1824" t="str">
        <f t="shared" ref="H1824:H1887" si="62">LEFT(J1824,3)</f>
        <v>RT5</v>
      </c>
      <c r="I1824" t="s">
        <v>3648</v>
      </c>
      <c r="J1824" t="s">
        <v>3647</v>
      </c>
    </row>
    <row r="1825" spans="7:10" x14ac:dyDescent="0.35">
      <c r="G1825" t="str">
        <f t="shared" si="61"/>
        <v>RT5LEICESTER FRITH (GARAGES)</v>
      </c>
      <c r="H1825" t="str">
        <f t="shared" si="62"/>
        <v>RT5</v>
      </c>
      <c r="I1825" t="s">
        <v>3650</v>
      </c>
      <c r="J1825" t="s">
        <v>3649</v>
      </c>
    </row>
    <row r="1826" spans="7:10" x14ac:dyDescent="0.35">
      <c r="G1826" t="str">
        <f t="shared" si="61"/>
        <v>RT5LEICESTER FRITH (MEADOW LAND)</v>
      </c>
      <c r="H1826" t="str">
        <f t="shared" si="62"/>
        <v>RT5</v>
      </c>
      <c r="I1826" t="s">
        <v>3652</v>
      </c>
      <c r="J1826" t="s">
        <v>3651</v>
      </c>
    </row>
    <row r="1827" spans="7:10" x14ac:dyDescent="0.35">
      <c r="G1827" t="str">
        <f t="shared" si="61"/>
        <v>RT5LEICESTER FRITH (REHABILITATION BUILDING)</v>
      </c>
      <c r="H1827" t="str">
        <f t="shared" si="62"/>
        <v>RT5</v>
      </c>
      <c r="I1827" t="s">
        <v>3654</v>
      </c>
      <c r="J1827" t="s">
        <v>3653</v>
      </c>
    </row>
    <row r="1828" spans="7:10" x14ac:dyDescent="0.35">
      <c r="G1828" t="str">
        <f t="shared" si="61"/>
        <v>RT5LEICESTER FRITH (SNOOZLEUM)</v>
      </c>
      <c r="H1828" t="str">
        <f t="shared" si="62"/>
        <v>RT5</v>
      </c>
      <c r="I1828" t="s">
        <v>3656</v>
      </c>
      <c r="J1828" t="s">
        <v>3655</v>
      </c>
    </row>
    <row r="1829" spans="7:10" x14ac:dyDescent="0.35">
      <c r="G1829" t="str">
        <f t="shared" si="61"/>
        <v>RT5LEICESTER FRITH (THE CHAPEL)</v>
      </c>
      <c r="H1829" t="str">
        <f t="shared" si="62"/>
        <v>RT5</v>
      </c>
      <c r="I1829" t="s">
        <v>3658</v>
      </c>
      <c r="J1829" t="s">
        <v>3657</v>
      </c>
    </row>
    <row r="1830" spans="7:10" x14ac:dyDescent="0.35">
      <c r="G1830" t="str">
        <f t="shared" si="61"/>
        <v>RT5LEICESTER FRITH (THE LAURELS)</v>
      </c>
      <c r="H1830" t="str">
        <f t="shared" si="62"/>
        <v>RT5</v>
      </c>
      <c r="I1830" t="s">
        <v>3660</v>
      </c>
      <c r="J1830" t="s">
        <v>3659</v>
      </c>
    </row>
    <row r="1831" spans="7:10" x14ac:dyDescent="0.35">
      <c r="G1831" t="str">
        <f t="shared" si="61"/>
        <v>RT5LEICESTER FRITH (THE RECREATION HALL)</v>
      </c>
      <c r="H1831" t="str">
        <f t="shared" si="62"/>
        <v>RT5</v>
      </c>
      <c r="I1831" t="s">
        <v>3662</v>
      </c>
      <c r="J1831" t="s">
        <v>3661</v>
      </c>
    </row>
    <row r="1832" spans="7:10" x14ac:dyDescent="0.35">
      <c r="G1832" t="str">
        <f t="shared" si="61"/>
        <v>RT5LEICESTER FRITH (THE TREATMENT UNIT)</v>
      </c>
      <c r="H1832" t="str">
        <f t="shared" si="62"/>
        <v>RT5</v>
      </c>
      <c r="I1832" t="s">
        <v>3664</v>
      </c>
      <c r="J1832" t="s">
        <v>3663</v>
      </c>
    </row>
    <row r="1833" spans="7:10" x14ac:dyDescent="0.35">
      <c r="G1833" t="str">
        <f t="shared" si="61"/>
        <v>RT5LEICESTER FRITH HOSPITAL</v>
      </c>
      <c r="H1833" t="str">
        <f t="shared" si="62"/>
        <v>RT5</v>
      </c>
      <c r="I1833" t="s">
        <v>3666</v>
      </c>
      <c r="J1833" t="s">
        <v>3665</v>
      </c>
    </row>
    <row r="1834" spans="7:10" x14ac:dyDescent="0.35">
      <c r="G1834" t="str">
        <f t="shared" si="61"/>
        <v>RT5LEICESTER FRITH HOSPITAL (EPMA)</v>
      </c>
      <c r="H1834" t="str">
        <f t="shared" si="62"/>
        <v>RT5</v>
      </c>
      <c r="I1834" t="s">
        <v>3668</v>
      </c>
      <c r="J1834" t="s">
        <v>3667</v>
      </c>
    </row>
    <row r="1835" spans="7:10" x14ac:dyDescent="0.35">
      <c r="G1835" t="str">
        <f t="shared" si="61"/>
        <v>RT5LEICESTERSHIRE PARTNERSHIP NHS TRUST (UNIVERSITY HOSPITALS)</v>
      </c>
      <c r="H1835" t="str">
        <f t="shared" si="62"/>
        <v>RT5</v>
      </c>
      <c r="I1835" t="s">
        <v>3670</v>
      </c>
      <c r="J1835" t="s">
        <v>3669</v>
      </c>
    </row>
    <row r="1836" spans="7:10" x14ac:dyDescent="0.35">
      <c r="G1836" t="str">
        <f t="shared" si="61"/>
        <v>RT5LEICESTERSHIRE PARTNERSHIP NHS TRUST MENTAL HEALTH SERVICES</v>
      </c>
      <c r="H1836" t="str">
        <f t="shared" si="62"/>
        <v>RT5</v>
      </c>
      <c r="I1836" t="s">
        <v>3672</v>
      </c>
      <c r="J1836" t="s">
        <v>3671</v>
      </c>
    </row>
    <row r="1837" spans="7:10" x14ac:dyDescent="0.35">
      <c r="G1837" t="str">
        <f t="shared" si="61"/>
        <v>RT5LOCAL COUNTER FRAUD SPECIALIST</v>
      </c>
      <c r="H1837" t="str">
        <f t="shared" si="62"/>
        <v>RT5</v>
      </c>
      <c r="I1837" t="s">
        <v>3674</v>
      </c>
      <c r="J1837" t="s">
        <v>3673</v>
      </c>
    </row>
    <row r="1838" spans="7:10" x14ac:dyDescent="0.35">
      <c r="G1838" t="str">
        <f t="shared" si="61"/>
        <v>RT5LOUGHBOROUGH HOSP WARDS</v>
      </c>
      <c r="H1838" t="str">
        <f t="shared" si="62"/>
        <v>RT5</v>
      </c>
      <c r="I1838" t="s">
        <v>3676</v>
      </c>
      <c r="J1838" t="s">
        <v>3675</v>
      </c>
    </row>
    <row r="1839" spans="7:10" x14ac:dyDescent="0.35">
      <c r="G1839" t="str">
        <f t="shared" si="61"/>
        <v>RT5LOUGHBOROUGH HOSPITAL</v>
      </c>
      <c r="H1839" t="str">
        <f t="shared" si="62"/>
        <v>RT5</v>
      </c>
      <c r="I1839" t="s">
        <v>3678</v>
      </c>
      <c r="J1839" t="s">
        <v>3677</v>
      </c>
    </row>
    <row r="1840" spans="7:10" x14ac:dyDescent="0.35">
      <c r="G1840" t="str">
        <f t="shared" si="61"/>
        <v>RT5MARKET HARBOROUGH HOSPITAL</v>
      </c>
      <c r="H1840" t="str">
        <f t="shared" si="62"/>
        <v>RT5</v>
      </c>
      <c r="I1840" t="s">
        <v>3680</v>
      </c>
      <c r="J1840" t="s">
        <v>3679</v>
      </c>
    </row>
    <row r="1841" spans="7:10" x14ac:dyDescent="0.35">
      <c r="G1841" t="str">
        <f t="shared" si="61"/>
        <v>RT5MEASHAM MEDICAL UNIT</v>
      </c>
      <c r="H1841" t="str">
        <f t="shared" si="62"/>
        <v>RT5</v>
      </c>
      <c r="I1841" t="s">
        <v>3682</v>
      </c>
      <c r="J1841" t="s">
        <v>3681</v>
      </c>
    </row>
    <row r="1842" spans="7:10" x14ac:dyDescent="0.35">
      <c r="G1842" t="str">
        <f t="shared" si="61"/>
        <v>RT5MELTON MOWBRAY HOSPITAL</v>
      </c>
      <c r="H1842" t="str">
        <f t="shared" si="62"/>
        <v>RT5</v>
      </c>
      <c r="I1842" t="s">
        <v>3684</v>
      </c>
      <c r="J1842" t="s">
        <v>3683</v>
      </c>
    </row>
    <row r="1843" spans="7:10" x14ac:dyDescent="0.35">
      <c r="G1843" t="str">
        <f t="shared" si="61"/>
        <v>RT5MHSOP 1</v>
      </c>
      <c r="H1843" t="str">
        <f t="shared" si="62"/>
        <v>RT5</v>
      </c>
      <c r="I1843" t="s">
        <v>3686</v>
      </c>
      <c r="J1843" t="s">
        <v>3685</v>
      </c>
    </row>
    <row r="1844" spans="7:10" x14ac:dyDescent="0.35">
      <c r="G1844" t="str">
        <f t="shared" si="61"/>
        <v>RT5MHSOP 1 (EPMA)</v>
      </c>
      <c r="H1844" t="str">
        <f t="shared" si="62"/>
        <v>RT5</v>
      </c>
      <c r="I1844" t="s">
        <v>3688</v>
      </c>
      <c r="J1844" t="s">
        <v>3687</v>
      </c>
    </row>
    <row r="1845" spans="7:10" x14ac:dyDescent="0.35">
      <c r="G1845" t="str">
        <f t="shared" si="61"/>
        <v>RT5MHSOP 10</v>
      </c>
      <c r="H1845" t="str">
        <f t="shared" si="62"/>
        <v>RT5</v>
      </c>
      <c r="I1845" t="s">
        <v>3690</v>
      </c>
      <c r="J1845" t="s">
        <v>3689</v>
      </c>
    </row>
    <row r="1846" spans="7:10" x14ac:dyDescent="0.35">
      <c r="G1846" t="str">
        <f t="shared" si="61"/>
        <v>RT5MHSOP 10 (EPMA)</v>
      </c>
      <c r="H1846" t="str">
        <f t="shared" si="62"/>
        <v>RT5</v>
      </c>
      <c r="I1846" t="s">
        <v>3692</v>
      </c>
      <c r="J1846" t="s">
        <v>3691</v>
      </c>
    </row>
    <row r="1847" spans="7:10" x14ac:dyDescent="0.35">
      <c r="G1847" t="str">
        <f t="shared" si="61"/>
        <v>RT5MHSOP 11</v>
      </c>
      <c r="H1847" t="str">
        <f t="shared" si="62"/>
        <v>RT5</v>
      </c>
      <c r="I1847" t="s">
        <v>3694</v>
      </c>
      <c r="J1847" t="s">
        <v>3693</v>
      </c>
    </row>
    <row r="1848" spans="7:10" x14ac:dyDescent="0.35">
      <c r="G1848" t="str">
        <f t="shared" si="61"/>
        <v>RT5MHSOP 11 (EPMA)</v>
      </c>
      <c r="H1848" t="str">
        <f t="shared" si="62"/>
        <v>RT5</v>
      </c>
      <c r="I1848" t="s">
        <v>3696</v>
      </c>
      <c r="J1848" t="s">
        <v>3695</v>
      </c>
    </row>
    <row r="1849" spans="7:10" x14ac:dyDescent="0.35">
      <c r="G1849" t="str">
        <f t="shared" si="61"/>
        <v>RT5MHSOP 12</v>
      </c>
      <c r="H1849" t="str">
        <f t="shared" si="62"/>
        <v>RT5</v>
      </c>
      <c r="I1849" t="s">
        <v>3698</v>
      </c>
      <c r="J1849" t="s">
        <v>3697</v>
      </c>
    </row>
    <row r="1850" spans="7:10" x14ac:dyDescent="0.35">
      <c r="G1850" t="str">
        <f t="shared" si="61"/>
        <v>RT5MHSOP 12 (EPMA)</v>
      </c>
      <c r="H1850" t="str">
        <f t="shared" si="62"/>
        <v>RT5</v>
      </c>
      <c r="I1850" t="s">
        <v>3700</v>
      </c>
      <c r="J1850" t="s">
        <v>3699</v>
      </c>
    </row>
    <row r="1851" spans="7:10" x14ac:dyDescent="0.35">
      <c r="G1851" t="str">
        <f t="shared" si="61"/>
        <v>RT5MHSOP 13</v>
      </c>
      <c r="H1851" t="str">
        <f t="shared" si="62"/>
        <v>RT5</v>
      </c>
      <c r="I1851" t="s">
        <v>3702</v>
      </c>
      <c r="J1851" t="s">
        <v>3701</v>
      </c>
    </row>
    <row r="1852" spans="7:10" x14ac:dyDescent="0.35">
      <c r="G1852" t="str">
        <f t="shared" si="61"/>
        <v>RT5MHSOP 13 (EPMA)</v>
      </c>
      <c r="H1852" t="str">
        <f t="shared" si="62"/>
        <v>RT5</v>
      </c>
      <c r="I1852" t="s">
        <v>3704</v>
      </c>
      <c r="J1852" t="s">
        <v>3703</v>
      </c>
    </row>
    <row r="1853" spans="7:10" x14ac:dyDescent="0.35">
      <c r="G1853" t="str">
        <f t="shared" si="61"/>
        <v>RT5MHSOP 14</v>
      </c>
      <c r="H1853" t="str">
        <f t="shared" si="62"/>
        <v>RT5</v>
      </c>
      <c r="I1853" t="s">
        <v>3706</v>
      </c>
      <c r="J1853" t="s">
        <v>3705</v>
      </c>
    </row>
    <row r="1854" spans="7:10" x14ac:dyDescent="0.35">
      <c r="G1854" t="str">
        <f t="shared" si="61"/>
        <v>RT5MHSOP 14 (EPMA)</v>
      </c>
      <c r="H1854" t="str">
        <f t="shared" si="62"/>
        <v>RT5</v>
      </c>
      <c r="I1854" t="s">
        <v>3708</v>
      </c>
      <c r="J1854" t="s">
        <v>3707</v>
      </c>
    </row>
    <row r="1855" spans="7:10" x14ac:dyDescent="0.35">
      <c r="G1855" t="str">
        <f t="shared" si="61"/>
        <v>RT5MHSOP 15</v>
      </c>
      <c r="H1855" t="str">
        <f t="shared" si="62"/>
        <v>RT5</v>
      </c>
      <c r="I1855" t="s">
        <v>3710</v>
      </c>
      <c r="J1855" t="s">
        <v>3709</v>
      </c>
    </row>
    <row r="1856" spans="7:10" x14ac:dyDescent="0.35">
      <c r="G1856" t="str">
        <f t="shared" si="61"/>
        <v>RT5MHSOP 15 (EPMA)</v>
      </c>
      <c r="H1856" t="str">
        <f t="shared" si="62"/>
        <v>RT5</v>
      </c>
      <c r="I1856" t="s">
        <v>3712</v>
      </c>
      <c r="J1856" t="s">
        <v>3711</v>
      </c>
    </row>
    <row r="1857" spans="7:10" x14ac:dyDescent="0.35">
      <c r="G1857" t="str">
        <f t="shared" si="61"/>
        <v>RT5MHSOP 16</v>
      </c>
      <c r="H1857" t="str">
        <f t="shared" si="62"/>
        <v>RT5</v>
      </c>
      <c r="I1857" t="s">
        <v>3714</v>
      </c>
      <c r="J1857" t="s">
        <v>3713</v>
      </c>
    </row>
    <row r="1858" spans="7:10" x14ac:dyDescent="0.35">
      <c r="G1858" t="str">
        <f t="shared" si="61"/>
        <v>RT5MHSOP 16 (EPMA)</v>
      </c>
      <c r="H1858" t="str">
        <f t="shared" si="62"/>
        <v>RT5</v>
      </c>
      <c r="I1858" t="s">
        <v>3716</v>
      </c>
      <c r="J1858" t="s">
        <v>3715</v>
      </c>
    </row>
    <row r="1859" spans="7:10" x14ac:dyDescent="0.35">
      <c r="G1859" t="str">
        <f t="shared" si="61"/>
        <v>RT5MHSOP 17</v>
      </c>
      <c r="H1859" t="str">
        <f t="shared" si="62"/>
        <v>RT5</v>
      </c>
      <c r="I1859" t="s">
        <v>3718</v>
      </c>
      <c r="J1859" t="s">
        <v>3717</v>
      </c>
    </row>
    <row r="1860" spans="7:10" x14ac:dyDescent="0.35">
      <c r="G1860" t="str">
        <f t="shared" si="61"/>
        <v>RT5MHSOP 17 (EPMA)</v>
      </c>
      <c r="H1860" t="str">
        <f t="shared" si="62"/>
        <v>RT5</v>
      </c>
      <c r="I1860" t="s">
        <v>3720</v>
      </c>
      <c r="J1860" t="s">
        <v>3719</v>
      </c>
    </row>
    <row r="1861" spans="7:10" x14ac:dyDescent="0.35">
      <c r="G1861" t="str">
        <f t="shared" si="61"/>
        <v>RT5MHSOP 18</v>
      </c>
      <c r="H1861" t="str">
        <f t="shared" si="62"/>
        <v>RT5</v>
      </c>
      <c r="I1861" t="s">
        <v>3722</v>
      </c>
      <c r="J1861" t="s">
        <v>3721</v>
      </c>
    </row>
    <row r="1862" spans="7:10" x14ac:dyDescent="0.35">
      <c r="G1862" t="str">
        <f t="shared" ref="G1862:G1925" si="63">H1862&amp;I1862</f>
        <v>RT5MHSOP 18 (EPMA)</v>
      </c>
      <c r="H1862" t="str">
        <f t="shared" si="62"/>
        <v>RT5</v>
      </c>
      <c r="I1862" t="s">
        <v>3724</v>
      </c>
      <c r="J1862" t="s">
        <v>3723</v>
      </c>
    </row>
    <row r="1863" spans="7:10" x14ac:dyDescent="0.35">
      <c r="G1863" t="str">
        <f t="shared" si="63"/>
        <v>RT5MHSOP 2</v>
      </c>
      <c r="H1863" t="str">
        <f t="shared" si="62"/>
        <v>RT5</v>
      </c>
      <c r="I1863" t="s">
        <v>3726</v>
      </c>
      <c r="J1863" t="s">
        <v>3725</v>
      </c>
    </row>
    <row r="1864" spans="7:10" x14ac:dyDescent="0.35">
      <c r="G1864" t="str">
        <f t="shared" si="63"/>
        <v>RT5MHSOP 2 (EPMA)</v>
      </c>
      <c r="H1864" t="str">
        <f t="shared" si="62"/>
        <v>RT5</v>
      </c>
      <c r="I1864" t="s">
        <v>3728</v>
      </c>
      <c r="J1864" t="s">
        <v>3727</v>
      </c>
    </row>
    <row r="1865" spans="7:10" x14ac:dyDescent="0.35">
      <c r="G1865" t="str">
        <f t="shared" si="63"/>
        <v>RT5MHSOP 3</v>
      </c>
      <c r="H1865" t="str">
        <f t="shared" si="62"/>
        <v>RT5</v>
      </c>
      <c r="I1865" t="s">
        <v>3730</v>
      </c>
      <c r="J1865" t="s">
        <v>3729</v>
      </c>
    </row>
    <row r="1866" spans="7:10" x14ac:dyDescent="0.35">
      <c r="G1866" t="str">
        <f t="shared" si="63"/>
        <v>RT5MHSOP 3 (EPMA)</v>
      </c>
      <c r="H1866" t="str">
        <f t="shared" si="62"/>
        <v>RT5</v>
      </c>
      <c r="I1866" t="s">
        <v>3732</v>
      </c>
      <c r="J1866" t="s">
        <v>3731</v>
      </c>
    </row>
    <row r="1867" spans="7:10" x14ac:dyDescent="0.35">
      <c r="G1867" t="str">
        <f t="shared" si="63"/>
        <v>RT5MHSOP 4</v>
      </c>
      <c r="H1867" t="str">
        <f t="shared" si="62"/>
        <v>RT5</v>
      </c>
      <c r="I1867" t="s">
        <v>3734</v>
      </c>
      <c r="J1867" t="s">
        <v>3733</v>
      </c>
    </row>
    <row r="1868" spans="7:10" x14ac:dyDescent="0.35">
      <c r="G1868" t="str">
        <f t="shared" si="63"/>
        <v>RT5MHSOP 4 (EPMA)</v>
      </c>
      <c r="H1868" t="str">
        <f t="shared" si="62"/>
        <v>RT5</v>
      </c>
      <c r="I1868" t="s">
        <v>3736</v>
      </c>
      <c r="J1868" t="s">
        <v>3735</v>
      </c>
    </row>
    <row r="1869" spans="7:10" x14ac:dyDescent="0.35">
      <c r="G1869" t="str">
        <f t="shared" si="63"/>
        <v>RT5MHSOP 5</v>
      </c>
      <c r="H1869" t="str">
        <f t="shared" si="62"/>
        <v>RT5</v>
      </c>
      <c r="I1869" t="s">
        <v>3738</v>
      </c>
      <c r="J1869" t="s">
        <v>3737</v>
      </c>
    </row>
    <row r="1870" spans="7:10" x14ac:dyDescent="0.35">
      <c r="G1870" t="str">
        <f t="shared" si="63"/>
        <v>RT5MHSOP 5 (EPMA)</v>
      </c>
      <c r="H1870" t="str">
        <f t="shared" si="62"/>
        <v>RT5</v>
      </c>
      <c r="I1870" t="s">
        <v>3740</v>
      </c>
      <c r="J1870" t="s">
        <v>3739</v>
      </c>
    </row>
    <row r="1871" spans="7:10" x14ac:dyDescent="0.35">
      <c r="G1871" t="str">
        <f t="shared" si="63"/>
        <v>RT5MHSOP 6</v>
      </c>
      <c r="H1871" t="str">
        <f t="shared" si="62"/>
        <v>RT5</v>
      </c>
      <c r="I1871" t="s">
        <v>3742</v>
      </c>
      <c r="J1871" t="s">
        <v>3741</v>
      </c>
    </row>
    <row r="1872" spans="7:10" x14ac:dyDescent="0.35">
      <c r="G1872" t="str">
        <f t="shared" si="63"/>
        <v>RT5MHSOP 6 (EPMA)</v>
      </c>
      <c r="H1872" t="str">
        <f t="shared" si="62"/>
        <v>RT5</v>
      </c>
      <c r="I1872" t="s">
        <v>3744</v>
      </c>
      <c r="J1872" t="s">
        <v>3743</v>
      </c>
    </row>
    <row r="1873" spans="7:10" x14ac:dyDescent="0.35">
      <c r="G1873" t="str">
        <f t="shared" si="63"/>
        <v>RT5MHSOP 7</v>
      </c>
      <c r="H1873" t="str">
        <f t="shared" si="62"/>
        <v>RT5</v>
      </c>
      <c r="I1873" t="s">
        <v>3746</v>
      </c>
      <c r="J1873" t="s">
        <v>3745</v>
      </c>
    </row>
    <row r="1874" spans="7:10" x14ac:dyDescent="0.35">
      <c r="G1874" t="str">
        <f t="shared" si="63"/>
        <v>RT5MHSOP 7 (EPMA)</v>
      </c>
      <c r="H1874" t="str">
        <f t="shared" si="62"/>
        <v>RT5</v>
      </c>
      <c r="I1874" t="s">
        <v>3748</v>
      </c>
      <c r="J1874" t="s">
        <v>3747</v>
      </c>
    </row>
    <row r="1875" spans="7:10" x14ac:dyDescent="0.35">
      <c r="G1875" t="str">
        <f t="shared" si="63"/>
        <v>RT5MHSOP 8</v>
      </c>
      <c r="H1875" t="str">
        <f t="shared" si="62"/>
        <v>RT5</v>
      </c>
      <c r="I1875" t="s">
        <v>3750</v>
      </c>
      <c r="J1875" t="s">
        <v>3749</v>
      </c>
    </row>
    <row r="1876" spans="7:10" x14ac:dyDescent="0.35">
      <c r="G1876" t="str">
        <f t="shared" si="63"/>
        <v>RT5MHSOP 8 (EPMA)</v>
      </c>
      <c r="H1876" t="str">
        <f t="shared" si="62"/>
        <v>RT5</v>
      </c>
      <c r="I1876" t="s">
        <v>3752</v>
      </c>
      <c r="J1876" t="s">
        <v>3751</v>
      </c>
    </row>
    <row r="1877" spans="7:10" x14ac:dyDescent="0.35">
      <c r="G1877" t="str">
        <f t="shared" si="63"/>
        <v>RT5MHSOP 9</v>
      </c>
      <c r="H1877" t="str">
        <f t="shared" si="62"/>
        <v>RT5</v>
      </c>
      <c r="I1877" t="s">
        <v>3754</v>
      </c>
      <c r="J1877" t="s">
        <v>3753</v>
      </c>
    </row>
    <row r="1878" spans="7:10" x14ac:dyDescent="0.35">
      <c r="G1878" t="str">
        <f t="shared" si="63"/>
        <v>RT5MHSOP 9 (EPMA)</v>
      </c>
      <c r="H1878" t="str">
        <f t="shared" si="62"/>
        <v>RT5</v>
      </c>
      <c r="I1878" t="s">
        <v>3756</v>
      </c>
      <c r="J1878" t="s">
        <v>3755</v>
      </c>
    </row>
    <row r="1879" spans="7:10" x14ac:dyDescent="0.35">
      <c r="G1879" t="str">
        <f t="shared" si="63"/>
        <v>RT5MHSOP BEECHWOOD</v>
      </c>
      <c r="H1879" t="str">
        <f t="shared" si="62"/>
        <v>RT5</v>
      </c>
      <c r="I1879" t="s">
        <v>3758</v>
      </c>
      <c r="J1879" t="s">
        <v>3757</v>
      </c>
    </row>
    <row r="1880" spans="7:10" x14ac:dyDescent="0.35">
      <c r="G1880" t="str">
        <f t="shared" si="63"/>
        <v>RT5MHSOP BENNION</v>
      </c>
      <c r="H1880" t="str">
        <f t="shared" si="62"/>
        <v>RT5</v>
      </c>
      <c r="I1880" t="s">
        <v>3760</v>
      </c>
      <c r="J1880" t="s">
        <v>3759</v>
      </c>
    </row>
    <row r="1881" spans="7:10" x14ac:dyDescent="0.35">
      <c r="G1881" t="str">
        <f t="shared" si="63"/>
        <v>RT5MILL LODGE</v>
      </c>
      <c r="H1881" t="str">
        <f t="shared" si="62"/>
        <v>RT5</v>
      </c>
      <c r="I1881" t="s">
        <v>3762</v>
      </c>
      <c r="J1881" t="s">
        <v>3761</v>
      </c>
    </row>
    <row r="1882" spans="7:10" x14ac:dyDescent="0.35">
      <c r="G1882" t="str">
        <f t="shared" si="63"/>
        <v>RT5MMH DALGLEISH WARD</v>
      </c>
      <c r="H1882" t="str">
        <f t="shared" si="62"/>
        <v>RT5</v>
      </c>
      <c r="I1882" t="s">
        <v>3764</v>
      </c>
      <c r="J1882" t="s">
        <v>3763</v>
      </c>
    </row>
    <row r="1883" spans="7:10" x14ac:dyDescent="0.35">
      <c r="G1883" t="str">
        <f t="shared" si="63"/>
        <v>RT5MRH ADULT MENTAL HEALTH (EPMA)</v>
      </c>
      <c r="H1883" t="str">
        <f t="shared" si="62"/>
        <v>RT5</v>
      </c>
      <c r="I1883" t="s">
        <v>3766</v>
      </c>
      <c r="J1883" t="s">
        <v>3765</v>
      </c>
    </row>
    <row r="1884" spans="7:10" x14ac:dyDescent="0.35">
      <c r="G1884" t="str">
        <f t="shared" si="63"/>
        <v>RT5NW LEICESTERSHIRE 1</v>
      </c>
      <c r="H1884" t="str">
        <f t="shared" si="62"/>
        <v>RT5</v>
      </c>
      <c r="I1884" t="s">
        <v>3768</v>
      </c>
      <c r="J1884" t="s">
        <v>3767</v>
      </c>
    </row>
    <row r="1885" spans="7:10" x14ac:dyDescent="0.35">
      <c r="G1885" t="str">
        <f t="shared" si="63"/>
        <v>RT5NW LEICESTERSHIRE 1 (EPMA)</v>
      </c>
      <c r="H1885" t="str">
        <f t="shared" si="62"/>
        <v>RT5</v>
      </c>
      <c r="I1885" t="s">
        <v>3770</v>
      </c>
      <c r="J1885" t="s">
        <v>3769</v>
      </c>
    </row>
    <row r="1886" spans="7:10" x14ac:dyDescent="0.35">
      <c r="G1886" t="str">
        <f t="shared" si="63"/>
        <v>RT5NW LEICESTERSHIRE 2</v>
      </c>
      <c r="H1886" t="str">
        <f t="shared" si="62"/>
        <v>RT5</v>
      </c>
      <c r="I1886" t="s">
        <v>3772</v>
      </c>
      <c r="J1886" t="s">
        <v>3771</v>
      </c>
    </row>
    <row r="1887" spans="7:10" x14ac:dyDescent="0.35">
      <c r="G1887" t="str">
        <f t="shared" si="63"/>
        <v>RT5NW LEICESTERSHIRE 2 (EPMA)</v>
      </c>
      <c r="H1887" t="str">
        <f t="shared" si="62"/>
        <v>RT5</v>
      </c>
      <c r="I1887" t="s">
        <v>3774</v>
      </c>
      <c r="J1887" t="s">
        <v>3773</v>
      </c>
    </row>
    <row r="1888" spans="7:10" x14ac:dyDescent="0.35">
      <c r="G1888" t="str">
        <f t="shared" si="63"/>
        <v>RT5NW LEICESTERSHIRE 3</v>
      </c>
      <c r="H1888" t="str">
        <f t="shared" ref="H1888:H1951" si="64">LEFT(J1888,3)</f>
        <v>RT5</v>
      </c>
      <c r="I1888" t="s">
        <v>3776</v>
      </c>
      <c r="J1888" t="s">
        <v>3775</v>
      </c>
    </row>
    <row r="1889" spans="7:10" x14ac:dyDescent="0.35">
      <c r="G1889" t="str">
        <f t="shared" si="63"/>
        <v>RT5NW LEICESTERSHIRE 3 (EPMA)</v>
      </c>
      <c r="H1889" t="str">
        <f t="shared" si="64"/>
        <v>RT5</v>
      </c>
      <c r="I1889" t="s">
        <v>3778</v>
      </c>
      <c r="J1889" t="s">
        <v>3777</v>
      </c>
    </row>
    <row r="1890" spans="7:10" x14ac:dyDescent="0.35">
      <c r="G1890" t="str">
        <f t="shared" si="63"/>
        <v>RT5NW LEICESTERSHIRE 4</v>
      </c>
      <c r="H1890" t="str">
        <f t="shared" si="64"/>
        <v>RT5</v>
      </c>
      <c r="I1890" t="s">
        <v>3780</v>
      </c>
      <c r="J1890" t="s">
        <v>3779</v>
      </c>
    </row>
    <row r="1891" spans="7:10" x14ac:dyDescent="0.35">
      <c r="G1891" t="str">
        <f t="shared" si="63"/>
        <v>RT5NW LEICESTERSHIRE 4 (EPMA)</v>
      </c>
      <c r="H1891" t="str">
        <f t="shared" si="64"/>
        <v>RT5</v>
      </c>
      <c r="I1891" t="s">
        <v>3782</v>
      </c>
      <c r="J1891" t="s">
        <v>3781</v>
      </c>
    </row>
    <row r="1892" spans="7:10" x14ac:dyDescent="0.35">
      <c r="G1892" t="str">
        <f t="shared" si="63"/>
        <v>RT5PARKSIDE</v>
      </c>
      <c r="H1892" t="str">
        <f t="shared" si="64"/>
        <v>RT5</v>
      </c>
      <c r="I1892" t="s">
        <v>3784</v>
      </c>
      <c r="J1892" t="s">
        <v>3783</v>
      </c>
    </row>
    <row r="1893" spans="7:10" x14ac:dyDescent="0.35">
      <c r="G1893" t="str">
        <f t="shared" si="63"/>
        <v>RT5PSYCHO-ONCOLOGY 1</v>
      </c>
      <c r="H1893" t="str">
        <f t="shared" si="64"/>
        <v>RT5</v>
      </c>
      <c r="I1893" t="s">
        <v>3786</v>
      </c>
      <c r="J1893" t="s">
        <v>3785</v>
      </c>
    </row>
    <row r="1894" spans="7:10" x14ac:dyDescent="0.35">
      <c r="G1894" t="str">
        <f t="shared" si="63"/>
        <v>RT5PSYCHO-ONCOLOGY 1 (EPMA)</v>
      </c>
      <c r="H1894" t="str">
        <f t="shared" si="64"/>
        <v>RT5</v>
      </c>
      <c r="I1894" t="s">
        <v>3788</v>
      </c>
      <c r="J1894" t="s">
        <v>3787</v>
      </c>
    </row>
    <row r="1895" spans="7:10" x14ac:dyDescent="0.35">
      <c r="G1895" t="str">
        <f t="shared" si="63"/>
        <v>RT5PSYCHOTHERAPY 1</v>
      </c>
      <c r="H1895" t="str">
        <f t="shared" si="64"/>
        <v>RT5</v>
      </c>
      <c r="I1895" t="s">
        <v>3790</v>
      </c>
      <c r="J1895" t="s">
        <v>3789</v>
      </c>
    </row>
    <row r="1896" spans="7:10" x14ac:dyDescent="0.35">
      <c r="G1896" t="str">
        <f t="shared" si="63"/>
        <v>RT5PSYCHOTHERAPY 1 (EPMA)</v>
      </c>
      <c r="H1896" t="str">
        <f t="shared" si="64"/>
        <v>RT5</v>
      </c>
      <c r="I1896" t="s">
        <v>3792</v>
      </c>
      <c r="J1896" t="s">
        <v>3791</v>
      </c>
    </row>
    <row r="1897" spans="7:10" x14ac:dyDescent="0.35">
      <c r="G1897" t="str">
        <f t="shared" si="63"/>
        <v>RT5PSYCHOTHERAPY 2</v>
      </c>
      <c r="H1897" t="str">
        <f t="shared" si="64"/>
        <v>RT5</v>
      </c>
      <c r="I1897" t="s">
        <v>3794</v>
      </c>
      <c r="J1897" t="s">
        <v>3793</v>
      </c>
    </row>
    <row r="1898" spans="7:10" x14ac:dyDescent="0.35">
      <c r="G1898" t="str">
        <f t="shared" si="63"/>
        <v>RT5PSYCHOTHERAPY 2 (EPMA)</v>
      </c>
      <c r="H1898" t="str">
        <f t="shared" si="64"/>
        <v>RT5</v>
      </c>
      <c r="I1898" t="s">
        <v>3796</v>
      </c>
      <c r="J1898" t="s">
        <v>3795</v>
      </c>
    </row>
    <row r="1899" spans="7:10" x14ac:dyDescent="0.35">
      <c r="G1899" t="str">
        <f t="shared" si="63"/>
        <v>RT5PSYCHOTHERAPY 3</v>
      </c>
      <c r="H1899" t="str">
        <f t="shared" si="64"/>
        <v>RT5</v>
      </c>
      <c r="I1899" t="s">
        <v>3798</v>
      </c>
      <c r="J1899" t="s">
        <v>3797</v>
      </c>
    </row>
    <row r="1900" spans="7:10" x14ac:dyDescent="0.35">
      <c r="G1900" t="str">
        <f t="shared" si="63"/>
        <v>RT5PSYCHOTHERAPY 3 (EPMA)</v>
      </c>
      <c r="H1900" t="str">
        <f t="shared" si="64"/>
        <v>RT5</v>
      </c>
      <c r="I1900" t="s">
        <v>3800</v>
      </c>
      <c r="J1900" t="s">
        <v>3799</v>
      </c>
    </row>
    <row r="1901" spans="7:10" x14ac:dyDescent="0.35">
      <c r="G1901" t="str">
        <f t="shared" si="63"/>
        <v>RT5RATHLIN</v>
      </c>
      <c r="H1901" t="str">
        <f t="shared" si="64"/>
        <v>RT5</v>
      </c>
      <c r="I1901" t="s">
        <v>3802</v>
      </c>
      <c r="J1901" t="s">
        <v>3801</v>
      </c>
    </row>
    <row r="1902" spans="7:10" x14ac:dyDescent="0.35">
      <c r="G1902" t="str">
        <f t="shared" si="63"/>
        <v>RT5RMH RUTLAND WARD</v>
      </c>
      <c r="H1902" t="str">
        <f t="shared" si="64"/>
        <v>RT5</v>
      </c>
      <c r="I1902" t="s">
        <v>3804</v>
      </c>
      <c r="J1902" t="s">
        <v>3803</v>
      </c>
    </row>
    <row r="1903" spans="7:10" x14ac:dyDescent="0.35">
      <c r="G1903" t="str">
        <f t="shared" si="63"/>
        <v>RT5ROTHESAY</v>
      </c>
      <c r="H1903" t="str">
        <f t="shared" si="64"/>
        <v>RT5</v>
      </c>
      <c r="I1903" t="s">
        <v>3806</v>
      </c>
      <c r="J1903" t="s">
        <v>3805</v>
      </c>
    </row>
    <row r="1904" spans="7:10" x14ac:dyDescent="0.35">
      <c r="G1904" t="str">
        <f t="shared" si="63"/>
        <v>RT5RUTLAND HOSPITAL</v>
      </c>
      <c r="H1904" t="str">
        <f t="shared" si="64"/>
        <v>RT5</v>
      </c>
      <c r="I1904" t="s">
        <v>3808</v>
      </c>
      <c r="J1904" t="s">
        <v>3807</v>
      </c>
    </row>
    <row r="1905" spans="7:10" x14ac:dyDescent="0.35">
      <c r="G1905" t="str">
        <f t="shared" si="63"/>
        <v>RT5SOUTH LEICESTERSHIRE 1</v>
      </c>
      <c r="H1905" t="str">
        <f t="shared" si="64"/>
        <v>RT5</v>
      </c>
      <c r="I1905" t="s">
        <v>3810</v>
      </c>
      <c r="J1905" t="s">
        <v>3809</v>
      </c>
    </row>
    <row r="1906" spans="7:10" x14ac:dyDescent="0.35">
      <c r="G1906" t="str">
        <f t="shared" si="63"/>
        <v>RT5SOUTH LEICESTERSHIRE 1 (EPMA)</v>
      </c>
      <c r="H1906" t="str">
        <f t="shared" si="64"/>
        <v>RT5</v>
      </c>
      <c r="I1906" t="s">
        <v>3812</v>
      </c>
      <c r="J1906" t="s">
        <v>3811</v>
      </c>
    </row>
    <row r="1907" spans="7:10" x14ac:dyDescent="0.35">
      <c r="G1907" t="str">
        <f t="shared" si="63"/>
        <v>RT5SOUTH LEICESTERSHIRE 2</v>
      </c>
      <c r="H1907" t="str">
        <f t="shared" si="64"/>
        <v>RT5</v>
      </c>
      <c r="I1907" t="s">
        <v>3814</v>
      </c>
      <c r="J1907" t="s">
        <v>3813</v>
      </c>
    </row>
    <row r="1908" spans="7:10" x14ac:dyDescent="0.35">
      <c r="G1908" t="str">
        <f t="shared" si="63"/>
        <v>RT5SOUTH LEICESTERSHIRE 2 (EPMA)</v>
      </c>
      <c r="H1908" t="str">
        <f t="shared" si="64"/>
        <v>RT5</v>
      </c>
      <c r="I1908" t="s">
        <v>3816</v>
      </c>
      <c r="J1908" t="s">
        <v>3815</v>
      </c>
    </row>
    <row r="1909" spans="7:10" x14ac:dyDescent="0.35">
      <c r="G1909" t="str">
        <f t="shared" si="63"/>
        <v>RT5SOUTH LEICESTERSHIRE 3</v>
      </c>
      <c r="H1909" t="str">
        <f t="shared" si="64"/>
        <v>RT5</v>
      </c>
      <c r="I1909" t="s">
        <v>3818</v>
      </c>
      <c r="J1909" t="s">
        <v>3817</v>
      </c>
    </row>
    <row r="1910" spans="7:10" x14ac:dyDescent="0.35">
      <c r="G1910" t="str">
        <f t="shared" si="63"/>
        <v>RT5SOUTH LEICESTERSHIRE 3 (EPMA)</v>
      </c>
      <c r="H1910" t="str">
        <f t="shared" si="64"/>
        <v>RT5</v>
      </c>
      <c r="I1910" t="s">
        <v>3820</v>
      </c>
      <c r="J1910" t="s">
        <v>3819</v>
      </c>
    </row>
    <row r="1911" spans="7:10" x14ac:dyDescent="0.35">
      <c r="G1911" t="str">
        <f t="shared" si="63"/>
        <v>RT5SOUTH LEICESTERSHIRE 4</v>
      </c>
      <c r="H1911" t="str">
        <f t="shared" si="64"/>
        <v>RT5</v>
      </c>
      <c r="I1911" t="s">
        <v>3822</v>
      </c>
      <c r="J1911" t="s">
        <v>3821</v>
      </c>
    </row>
    <row r="1912" spans="7:10" x14ac:dyDescent="0.35">
      <c r="G1912" t="str">
        <f t="shared" si="63"/>
        <v>RT5SOUTH LEICESTERSHIRE 4 (EPMA)</v>
      </c>
      <c r="H1912" t="str">
        <f t="shared" si="64"/>
        <v>RT5</v>
      </c>
      <c r="I1912" t="s">
        <v>3824</v>
      </c>
      <c r="J1912" t="s">
        <v>3823</v>
      </c>
    </row>
    <row r="1913" spans="7:10" x14ac:dyDescent="0.35">
      <c r="G1913" t="str">
        <f t="shared" si="63"/>
        <v>RT5SOUTH LEICESTERSHIRE 5</v>
      </c>
      <c r="H1913" t="str">
        <f t="shared" si="64"/>
        <v>RT5</v>
      </c>
      <c r="I1913" t="s">
        <v>3826</v>
      </c>
      <c r="J1913" t="s">
        <v>3825</v>
      </c>
    </row>
    <row r="1914" spans="7:10" x14ac:dyDescent="0.35">
      <c r="G1914" t="str">
        <f t="shared" si="63"/>
        <v>RT5SOUTH LEICESTERSHIRE 5 (EPMA)</v>
      </c>
      <c r="H1914" t="str">
        <f t="shared" si="64"/>
        <v>RT5</v>
      </c>
      <c r="I1914" t="s">
        <v>3828</v>
      </c>
      <c r="J1914" t="s">
        <v>3827</v>
      </c>
    </row>
    <row r="1915" spans="7:10" x14ac:dyDescent="0.35">
      <c r="G1915" t="str">
        <f t="shared" si="63"/>
        <v>RT5ST LUKES</v>
      </c>
      <c r="H1915" t="str">
        <f t="shared" si="64"/>
        <v>RT5</v>
      </c>
      <c r="I1915" t="s">
        <v>3830</v>
      </c>
      <c r="J1915" t="s">
        <v>3829</v>
      </c>
    </row>
    <row r="1916" spans="7:10" x14ac:dyDescent="0.35">
      <c r="G1916" t="str">
        <f t="shared" si="63"/>
        <v>RT5ST LUKES HOSPITAL WARDS</v>
      </c>
      <c r="H1916" t="str">
        <f t="shared" si="64"/>
        <v>RT5</v>
      </c>
      <c r="I1916" t="s">
        <v>3831</v>
      </c>
      <c r="J1916" t="s">
        <v>3829</v>
      </c>
    </row>
    <row r="1917" spans="7:10" x14ac:dyDescent="0.35">
      <c r="G1917" t="str">
        <f t="shared" si="63"/>
        <v>RT5STEWART HOUSE</v>
      </c>
      <c r="H1917" t="str">
        <f t="shared" si="64"/>
        <v>RT5</v>
      </c>
      <c r="I1917" t="s">
        <v>3833</v>
      </c>
      <c r="J1917" t="s">
        <v>3832</v>
      </c>
    </row>
    <row r="1918" spans="7:10" x14ac:dyDescent="0.35">
      <c r="G1918" t="str">
        <f t="shared" si="63"/>
        <v>RT5SUITE P1</v>
      </c>
      <c r="H1918" t="str">
        <f t="shared" si="64"/>
        <v>RT5</v>
      </c>
      <c r="I1918" t="s">
        <v>3835</v>
      </c>
      <c r="J1918" t="s">
        <v>3834</v>
      </c>
    </row>
    <row r="1919" spans="7:10" x14ac:dyDescent="0.35">
      <c r="G1919" t="str">
        <f t="shared" si="63"/>
        <v>RT5TARRY VIEW</v>
      </c>
      <c r="H1919" t="str">
        <f t="shared" si="64"/>
        <v>RT5</v>
      </c>
      <c r="I1919" t="s">
        <v>3837</v>
      </c>
      <c r="J1919" t="s">
        <v>3836</v>
      </c>
    </row>
    <row r="1920" spans="7:10" x14ac:dyDescent="0.35">
      <c r="G1920" t="str">
        <f t="shared" si="63"/>
        <v>RT5THE AGNES UNIT</v>
      </c>
      <c r="H1920" t="str">
        <f t="shared" si="64"/>
        <v>RT5</v>
      </c>
      <c r="I1920" t="s">
        <v>3839</v>
      </c>
      <c r="J1920" t="s">
        <v>3838</v>
      </c>
    </row>
    <row r="1921" spans="7:10" x14ac:dyDescent="0.35">
      <c r="G1921" t="str">
        <f t="shared" si="63"/>
        <v>RT5THE BRADGATE MENTAL HEALTH UNIT</v>
      </c>
      <c r="H1921" t="str">
        <f t="shared" si="64"/>
        <v>RT5</v>
      </c>
      <c r="I1921" t="s">
        <v>3841</v>
      </c>
      <c r="J1921" t="s">
        <v>3840</v>
      </c>
    </row>
    <row r="1922" spans="7:10" x14ac:dyDescent="0.35">
      <c r="G1922" t="str">
        <f t="shared" si="63"/>
        <v>RT5THE FIRS</v>
      </c>
      <c r="H1922" t="str">
        <f t="shared" si="64"/>
        <v>RT5</v>
      </c>
      <c r="I1922" t="s">
        <v>3843</v>
      </c>
      <c r="J1922" t="s">
        <v>3842</v>
      </c>
    </row>
    <row r="1923" spans="7:10" x14ac:dyDescent="0.35">
      <c r="G1923" t="str">
        <f t="shared" si="63"/>
        <v>RT5THE GRANGE</v>
      </c>
      <c r="H1923" t="str">
        <f t="shared" si="64"/>
        <v>RT5</v>
      </c>
      <c r="I1923" t="s">
        <v>429</v>
      </c>
      <c r="J1923" t="s">
        <v>3844</v>
      </c>
    </row>
    <row r="1924" spans="7:10" x14ac:dyDescent="0.35">
      <c r="G1924" t="str">
        <f t="shared" si="63"/>
        <v>RT5THE WILLOWS (LEICESTER)</v>
      </c>
      <c r="H1924" t="str">
        <f t="shared" si="64"/>
        <v>RT5</v>
      </c>
      <c r="I1924" t="s">
        <v>3846</v>
      </c>
      <c r="J1924" t="s">
        <v>3845</v>
      </c>
    </row>
    <row r="1925" spans="7:10" x14ac:dyDescent="0.35">
      <c r="G1925" t="str">
        <f t="shared" si="63"/>
        <v>RT5THERAPEUTIC COMMUNITY</v>
      </c>
      <c r="H1925" t="str">
        <f t="shared" si="64"/>
        <v>RT5</v>
      </c>
      <c r="I1925" t="s">
        <v>3848</v>
      </c>
      <c r="J1925" t="s">
        <v>3847</v>
      </c>
    </row>
    <row r="1926" spans="7:10" x14ac:dyDescent="0.35">
      <c r="G1926" t="str">
        <f t="shared" ref="G1926:G1988" si="65">H1926&amp;I1926</f>
        <v>RT5TOWERS HOSPITAL</v>
      </c>
      <c r="H1926" t="str">
        <f t="shared" si="64"/>
        <v>RT5</v>
      </c>
      <c r="I1926" t="s">
        <v>3850</v>
      </c>
      <c r="J1926" t="s">
        <v>3849</v>
      </c>
    </row>
    <row r="1927" spans="7:10" x14ac:dyDescent="0.35">
      <c r="G1927" t="str">
        <f t="shared" si="65"/>
        <v>RT5TOWERS HOSPITAL (DAISY PEAKE BUILDING)</v>
      </c>
      <c r="H1927" t="str">
        <f t="shared" si="64"/>
        <v>RT5</v>
      </c>
      <c r="I1927" t="s">
        <v>3852</v>
      </c>
      <c r="J1927" t="s">
        <v>3851</v>
      </c>
    </row>
    <row r="1928" spans="7:10" x14ac:dyDescent="0.35">
      <c r="G1928" t="str">
        <f t="shared" si="65"/>
        <v>RT5TOWERS HOSPITAL (THE CABIN)</v>
      </c>
      <c r="H1928" t="str">
        <f t="shared" si="64"/>
        <v>RT5</v>
      </c>
      <c r="I1928" t="s">
        <v>3854</v>
      </c>
      <c r="J1928" t="s">
        <v>3853</v>
      </c>
    </row>
    <row r="1929" spans="7:10" x14ac:dyDescent="0.35">
      <c r="G1929" t="str">
        <f t="shared" si="65"/>
        <v>RT5TREATMENT AND RECOVERY</v>
      </c>
      <c r="H1929" t="str">
        <f t="shared" si="64"/>
        <v>RT5</v>
      </c>
      <c r="I1929" t="s">
        <v>3856</v>
      </c>
      <c r="J1929" t="s">
        <v>3855</v>
      </c>
    </row>
    <row r="1930" spans="7:10" x14ac:dyDescent="0.35">
      <c r="G1930" t="str">
        <f t="shared" si="65"/>
        <v>RT5TREATMENT AND RECOVERY 1</v>
      </c>
      <c r="H1930" t="str">
        <f t="shared" si="64"/>
        <v>RT5</v>
      </c>
      <c r="I1930" t="s">
        <v>3858</v>
      </c>
      <c r="J1930" t="s">
        <v>3857</v>
      </c>
    </row>
    <row r="1931" spans="7:10" x14ac:dyDescent="0.35">
      <c r="G1931" t="str">
        <f t="shared" si="65"/>
        <v>RT5TREATMENT AND RECOVERY 1 (EPMA)</v>
      </c>
      <c r="H1931" t="str">
        <f t="shared" si="64"/>
        <v>RT5</v>
      </c>
      <c r="I1931" t="s">
        <v>3860</v>
      </c>
      <c r="J1931" t="s">
        <v>3859</v>
      </c>
    </row>
    <row r="1932" spans="7:10" x14ac:dyDescent="0.35">
      <c r="G1932" t="str">
        <f t="shared" si="65"/>
        <v>RT5TREATMENT AND RECOVERY 2</v>
      </c>
      <c r="H1932" t="str">
        <f t="shared" si="64"/>
        <v>RT5</v>
      </c>
      <c r="I1932" t="s">
        <v>3862</v>
      </c>
      <c r="J1932" t="s">
        <v>3861</v>
      </c>
    </row>
    <row r="1933" spans="7:10" x14ac:dyDescent="0.35">
      <c r="G1933" t="str">
        <f t="shared" si="65"/>
        <v>RT5TREATMENT AND RECOVERY 2 (EPMA)</v>
      </c>
      <c r="H1933" t="str">
        <f t="shared" si="64"/>
        <v>RT5</v>
      </c>
      <c r="I1933" t="s">
        <v>3864</v>
      </c>
      <c r="J1933" t="s">
        <v>3863</v>
      </c>
    </row>
    <row r="1934" spans="7:10" x14ac:dyDescent="0.35">
      <c r="G1934" t="str">
        <f t="shared" si="65"/>
        <v>RT5TURNER RISE</v>
      </c>
      <c r="H1934" t="str">
        <f t="shared" si="64"/>
        <v>RT5</v>
      </c>
      <c r="I1934" t="s">
        <v>3866</v>
      </c>
      <c r="J1934" t="s">
        <v>3865</v>
      </c>
    </row>
    <row r="1935" spans="7:10" x14ac:dyDescent="0.35">
      <c r="G1935" t="str">
        <f t="shared" si="65"/>
        <v>RT5WEST CITY ADULT MH (EPMA)</v>
      </c>
      <c r="H1935" t="str">
        <f t="shared" si="64"/>
        <v>RT5</v>
      </c>
      <c r="I1935" t="s">
        <v>3868</v>
      </c>
      <c r="J1935" t="s">
        <v>3867</v>
      </c>
    </row>
    <row r="1936" spans="7:10" x14ac:dyDescent="0.35">
      <c r="G1936" t="str">
        <f t="shared" si="65"/>
        <v>RT5WILLOWS</v>
      </c>
      <c r="H1936" t="str">
        <f t="shared" si="64"/>
        <v>RT5</v>
      </c>
      <c r="I1936" t="s">
        <v>3869</v>
      </c>
      <c r="J1936" t="s">
        <v>3845</v>
      </c>
    </row>
    <row r="1937" spans="7:10" x14ac:dyDescent="0.35">
      <c r="G1937" t="str">
        <f t="shared" si="65"/>
        <v>RTDFREEMAN HOSPITAL - RTD01</v>
      </c>
      <c r="H1937" t="str">
        <f t="shared" si="64"/>
        <v>RTD</v>
      </c>
      <c r="I1937" t="s">
        <v>3871</v>
      </c>
      <c r="J1937" t="s">
        <v>3870</v>
      </c>
    </row>
    <row r="1938" spans="7:10" x14ac:dyDescent="0.35">
      <c r="G1938" t="str">
        <f t="shared" si="65"/>
        <v>RTDNEWCASTLE DENTAL HOSPITAL - RTD04</v>
      </c>
      <c r="H1938" t="str">
        <f t="shared" si="64"/>
        <v>RTD</v>
      </c>
      <c r="I1938" t="s">
        <v>3873</v>
      </c>
      <c r="J1938" t="s">
        <v>3872</v>
      </c>
    </row>
    <row r="1939" spans="7:10" x14ac:dyDescent="0.35">
      <c r="G1939" t="str">
        <f t="shared" si="65"/>
        <v>RTDNEWCASTLE GENERAL HOSPITAL ACUTE SERVICES - RTD03</v>
      </c>
      <c r="H1939" t="str">
        <f t="shared" si="64"/>
        <v>RTD</v>
      </c>
      <c r="I1939" t="s">
        <v>3875</v>
      </c>
      <c r="J1939" t="s">
        <v>3874</v>
      </c>
    </row>
    <row r="1940" spans="7:10" x14ac:dyDescent="0.35">
      <c r="G1940" t="str">
        <f t="shared" si="65"/>
        <v>RTDNORTH TYNESIDE GENERAL HOSPITAL - RTDAL</v>
      </c>
      <c r="H1940" t="str">
        <f t="shared" si="64"/>
        <v>RTD</v>
      </c>
      <c r="I1940" t="s">
        <v>3877</v>
      </c>
      <c r="J1940" t="s">
        <v>3876</v>
      </c>
    </row>
    <row r="1941" spans="7:10" x14ac:dyDescent="0.35">
      <c r="G1941" t="str">
        <f t="shared" si="65"/>
        <v>RTDNORTHERN CENTRE FOR CANCER CARE - RTD06</v>
      </c>
      <c r="H1941" t="str">
        <f t="shared" si="64"/>
        <v>RTD</v>
      </c>
      <c r="I1941" t="s">
        <v>3879</v>
      </c>
      <c r="J1941" t="s">
        <v>3878</v>
      </c>
    </row>
    <row r="1942" spans="7:10" x14ac:dyDescent="0.35">
      <c r="G1942" t="str">
        <f t="shared" si="65"/>
        <v>RTDQUEEN ELIZABETH HOSPITAL - RTDAK</v>
      </c>
      <c r="H1942" t="str">
        <f t="shared" si="64"/>
        <v>RTD</v>
      </c>
      <c r="I1942" t="s">
        <v>3881</v>
      </c>
      <c r="J1942" t="s">
        <v>3880</v>
      </c>
    </row>
    <row r="1943" spans="7:10" x14ac:dyDescent="0.35">
      <c r="G1943" t="str">
        <f t="shared" si="65"/>
        <v>RTDTHE NEWCASTLE FERTILITY CENTRE - RTD08</v>
      </c>
      <c r="H1943" t="str">
        <f t="shared" si="64"/>
        <v>RTD</v>
      </c>
      <c r="I1943" t="s">
        <v>3883</v>
      </c>
      <c r="J1943" t="s">
        <v>3882</v>
      </c>
    </row>
    <row r="1944" spans="7:10" x14ac:dyDescent="0.35">
      <c r="G1944" t="str">
        <f t="shared" si="65"/>
        <v>RTDTHE ROYAL VICTORIA INFIRMARY - RTD02</v>
      </c>
      <c r="H1944" t="str">
        <f t="shared" si="64"/>
        <v>RTD</v>
      </c>
      <c r="I1944" t="s">
        <v>3885</v>
      </c>
      <c r="J1944" t="s">
        <v>3884</v>
      </c>
    </row>
    <row r="1945" spans="7:10" x14ac:dyDescent="0.35">
      <c r="G1945" t="str">
        <f t="shared" si="65"/>
        <v>RTDWALKERGATE HOSPITAL - RTD05</v>
      </c>
      <c r="H1945" t="str">
        <f t="shared" si="64"/>
        <v>RTD</v>
      </c>
      <c r="I1945" t="s">
        <v>3887</v>
      </c>
      <c r="J1945" t="s">
        <v>3886</v>
      </c>
    </row>
    <row r="1946" spans="7:10" x14ac:dyDescent="0.35">
      <c r="G1946" t="str">
        <f t="shared" si="65"/>
        <v>RTEACORN HOUSE - RTE55</v>
      </c>
      <c r="H1946" t="str">
        <f t="shared" si="64"/>
        <v>RTE</v>
      </c>
      <c r="I1946" t="s">
        <v>3889</v>
      </c>
      <c r="J1946" t="s">
        <v>3888</v>
      </c>
    </row>
    <row r="1947" spans="7:10" x14ac:dyDescent="0.35">
      <c r="G1947" t="str">
        <f t="shared" si="65"/>
        <v>RTEBERKELEY HOSPITAL - RTE21</v>
      </c>
      <c r="H1947" t="str">
        <f t="shared" si="64"/>
        <v>RTE</v>
      </c>
      <c r="I1947" t="s">
        <v>3891</v>
      </c>
      <c r="J1947" t="s">
        <v>3890</v>
      </c>
    </row>
    <row r="1948" spans="7:10" x14ac:dyDescent="0.35">
      <c r="G1948" t="str">
        <f t="shared" si="65"/>
        <v>RTECHELTENHAM GENERAL HOSPITAL - RTE01</v>
      </c>
      <c r="H1948" t="str">
        <f t="shared" si="64"/>
        <v>RTE</v>
      </c>
      <c r="I1948" t="s">
        <v>3893</v>
      </c>
      <c r="J1948" t="s">
        <v>3892</v>
      </c>
    </row>
    <row r="1949" spans="7:10" x14ac:dyDescent="0.35">
      <c r="G1949" t="str">
        <f t="shared" si="65"/>
        <v>RTECINDERFORD HEALTH CENTRE - RTE37</v>
      </c>
      <c r="H1949" t="str">
        <f t="shared" si="64"/>
        <v>RTE</v>
      </c>
      <c r="I1949" t="s">
        <v>3895</v>
      </c>
      <c r="J1949" t="s">
        <v>3894</v>
      </c>
    </row>
    <row r="1950" spans="7:10" x14ac:dyDescent="0.35">
      <c r="G1950" t="str">
        <f t="shared" si="65"/>
        <v>RTECIRENCESTER HOSPITAL - RTE23</v>
      </c>
      <c r="H1950" t="str">
        <f t="shared" si="64"/>
        <v>RTE</v>
      </c>
      <c r="I1950" t="s">
        <v>3897</v>
      </c>
      <c r="J1950" t="s">
        <v>3896</v>
      </c>
    </row>
    <row r="1951" spans="7:10" x14ac:dyDescent="0.35">
      <c r="G1951" t="str">
        <f t="shared" si="65"/>
        <v>RTECOLEFORD HEALTH CENTRE - RTE35</v>
      </c>
      <c r="H1951" t="str">
        <f t="shared" si="64"/>
        <v>RTE</v>
      </c>
      <c r="I1951" t="s">
        <v>3899</v>
      </c>
      <c r="J1951" t="s">
        <v>3898</v>
      </c>
    </row>
    <row r="1952" spans="7:10" x14ac:dyDescent="0.35">
      <c r="G1952" t="str">
        <f t="shared" si="65"/>
        <v>RTECOLEFORD HOUSE - RTE52</v>
      </c>
      <c r="H1952" t="str">
        <f t="shared" ref="H1952:H2013" si="66">LEFT(J1952,3)</f>
        <v>RTE</v>
      </c>
      <c r="I1952" t="s">
        <v>3901</v>
      </c>
      <c r="J1952" t="s">
        <v>3900</v>
      </c>
    </row>
    <row r="1953" spans="7:10" x14ac:dyDescent="0.35">
      <c r="G1953" t="str">
        <f t="shared" si="65"/>
        <v>RTEDELANCEY HOSPITAL - RTE02</v>
      </c>
      <c r="H1953" t="str">
        <f t="shared" si="66"/>
        <v>RTE</v>
      </c>
      <c r="I1953" t="s">
        <v>3903</v>
      </c>
      <c r="J1953" t="s">
        <v>3902</v>
      </c>
    </row>
    <row r="1954" spans="7:10" x14ac:dyDescent="0.35">
      <c r="G1954" t="str">
        <f t="shared" si="65"/>
        <v>RTEDILKE MEMORIAL HOSPITAL - RTE31</v>
      </c>
      <c r="H1954" t="str">
        <f t="shared" si="66"/>
        <v>RTE</v>
      </c>
      <c r="I1954" t="s">
        <v>3905</v>
      </c>
      <c r="J1954" t="s">
        <v>3904</v>
      </c>
    </row>
    <row r="1955" spans="7:10" x14ac:dyDescent="0.35">
      <c r="G1955" t="str">
        <f t="shared" si="65"/>
        <v>RTEDURSLEY CLINIC - RTE48</v>
      </c>
      <c r="H1955" t="str">
        <f t="shared" si="66"/>
        <v>RTE</v>
      </c>
      <c r="I1955" t="s">
        <v>3907</v>
      </c>
      <c r="J1955" t="s">
        <v>3906</v>
      </c>
    </row>
    <row r="1956" spans="7:10" x14ac:dyDescent="0.35">
      <c r="G1956" t="str">
        <f t="shared" si="65"/>
        <v>RTEFAIRFORD HOSPITAL - RTE24</v>
      </c>
      <c r="H1956" t="str">
        <f t="shared" si="66"/>
        <v>RTE</v>
      </c>
      <c r="I1956" t="s">
        <v>3909</v>
      </c>
      <c r="J1956" t="s">
        <v>3908</v>
      </c>
    </row>
    <row r="1957" spans="7:10" x14ac:dyDescent="0.35">
      <c r="G1957" t="str">
        <f t="shared" si="65"/>
        <v>RTEFOREST OF DEAN CHILDREN'S OPPORTUNITY CENTRE - RTE34</v>
      </c>
      <c r="H1957" t="str">
        <f t="shared" si="66"/>
        <v>RTE</v>
      </c>
      <c r="I1957" t="s">
        <v>3911</v>
      </c>
      <c r="J1957" t="s">
        <v>3910</v>
      </c>
    </row>
    <row r="1958" spans="7:10" x14ac:dyDescent="0.35">
      <c r="G1958" t="str">
        <f t="shared" si="65"/>
        <v>RTEFOREST VIEW EARLY YEARS CENTRE - RTE40</v>
      </c>
      <c r="H1958" t="str">
        <f t="shared" si="66"/>
        <v>RTE</v>
      </c>
      <c r="I1958" t="s">
        <v>3913</v>
      </c>
      <c r="J1958" t="s">
        <v>3912</v>
      </c>
    </row>
    <row r="1959" spans="7:10" x14ac:dyDescent="0.35">
      <c r="G1959" t="str">
        <f t="shared" si="65"/>
        <v>RTEGL1 GLOUCESTER LEISURE CENTRE - RTE53</v>
      </c>
      <c r="H1959" t="str">
        <f t="shared" si="66"/>
        <v>RTE</v>
      </c>
      <c r="I1959" t="s">
        <v>3915</v>
      </c>
      <c r="J1959" t="s">
        <v>3914</v>
      </c>
    </row>
    <row r="1960" spans="7:10" x14ac:dyDescent="0.35">
      <c r="G1960" t="str">
        <f t="shared" si="65"/>
        <v>RTEGLOUCESTERSHIRE ROYAL HOSPITAL - RTE03</v>
      </c>
      <c r="H1960" t="str">
        <f t="shared" si="66"/>
        <v>RTE</v>
      </c>
      <c r="I1960" t="s">
        <v>3917</v>
      </c>
      <c r="J1960" t="s">
        <v>3916</v>
      </c>
    </row>
    <row r="1961" spans="7:10" x14ac:dyDescent="0.35">
      <c r="G1961" t="str">
        <f t="shared" si="65"/>
        <v>RTEHEALTHY LIVING CENTRE - RTE10</v>
      </c>
      <c r="H1961" t="str">
        <f t="shared" si="66"/>
        <v>RTE</v>
      </c>
      <c r="I1961" t="s">
        <v>3919</v>
      </c>
      <c r="J1961" t="s">
        <v>3918</v>
      </c>
    </row>
    <row r="1962" spans="7:10" x14ac:dyDescent="0.35">
      <c r="G1962" t="str">
        <f t="shared" si="65"/>
        <v>RTEHEART OF THE FOREST COMMUNITY SCHOOL - RTE42</v>
      </c>
      <c r="H1962" t="str">
        <f t="shared" si="66"/>
        <v>RTE</v>
      </c>
      <c r="I1962" t="s">
        <v>3921</v>
      </c>
      <c r="J1962" t="s">
        <v>3920</v>
      </c>
    </row>
    <row r="1963" spans="7:10" x14ac:dyDescent="0.35">
      <c r="G1963" t="str">
        <f t="shared" si="65"/>
        <v>RTEHEREFORD COUNTY HOSPITAL - RTE83</v>
      </c>
      <c r="H1963" t="str">
        <f t="shared" si="66"/>
        <v>RTE</v>
      </c>
      <c r="I1963" t="s">
        <v>3923</v>
      </c>
      <c r="J1963" t="s">
        <v>3922</v>
      </c>
    </row>
    <row r="1964" spans="7:10" x14ac:dyDescent="0.35">
      <c r="G1964" t="str">
        <f t="shared" si="65"/>
        <v>RTELINTON HOUSE - RTE63</v>
      </c>
      <c r="H1964" t="str">
        <f t="shared" si="66"/>
        <v>RTE</v>
      </c>
      <c r="I1964" t="s">
        <v>3925</v>
      </c>
      <c r="J1964" t="s">
        <v>3924</v>
      </c>
    </row>
    <row r="1965" spans="7:10" x14ac:dyDescent="0.35">
      <c r="G1965" t="str">
        <f t="shared" si="65"/>
        <v>RTELYDNEY AND DISTRICT HOSPITAL SITE - RTE32</v>
      </c>
      <c r="H1965" t="str">
        <f t="shared" si="66"/>
        <v>RTE</v>
      </c>
      <c r="I1965" t="s">
        <v>3927</v>
      </c>
      <c r="J1965" t="s">
        <v>3926</v>
      </c>
    </row>
    <row r="1966" spans="7:10" x14ac:dyDescent="0.35">
      <c r="G1966" t="str">
        <f t="shared" si="65"/>
        <v>RTEMAY LANE SURGERY - RTE49</v>
      </c>
      <c r="H1966" t="str">
        <f t="shared" si="66"/>
        <v>RTE</v>
      </c>
      <c r="I1966" t="s">
        <v>3929</v>
      </c>
      <c r="J1966" t="s">
        <v>3928</v>
      </c>
    </row>
    <row r="1967" spans="7:10" x14ac:dyDescent="0.35">
      <c r="G1967" t="str">
        <f t="shared" si="65"/>
        <v>RTEMOBILE CHEMOTHERAPY UNIT - RTE08</v>
      </c>
      <c r="H1967" t="str">
        <f t="shared" si="66"/>
        <v>RTE</v>
      </c>
      <c r="I1967" t="s">
        <v>3931</v>
      </c>
      <c r="J1967" t="s">
        <v>3930</v>
      </c>
    </row>
    <row r="1968" spans="7:10" x14ac:dyDescent="0.35">
      <c r="G1968" t="str">
        <f t="shared" si="65"/>
        <v>RTEMOORE COTTAGE HOSPITAL - RTE22</v>
      </c>
      <c r="H1968" t="str">
        <f t="shared" si="66"/>
        <v>RTE</v>
      </c>
      <c r="I1968" t="s">
        <v>3933</v>
      </c>
      <c r="J1968" t="s">
        <v>3932</v>
      </c>
    </row>
    <row r="1969" spans="7:10" x14ac:dyDescent="0.35">
      <c r="G1969" t="str">
        <f t="shared" si="65"/>
        <v>RTEMORETON-IN-MARSH HOSPITAL SITE - RTE25</v>
      </c>
      <c r="H1969" t="str">
        <f t="shared" si="66"/>
        <v>RTE</v>
      </c>
      <c r="I1969" t="s">
        <v>3935</v>
      </c>
      <c r="J1969" t="s">
        <v>3934</v>
      </c>
    </row>
    <row r="1970" spans="7:10" x14ac:dyDescent="0.35">
      <c r="G1970" t="str">
        <f t="shared" si="65"/>
        <v>RTENEWENT DOCTORS PRACTICE - RTE33</v>
      </c>
      <c r="H1970" t="str">
        <f t="shared" si="66"/>
        <v>RTE</v>
      </c>
      <c r="I1970" t="s">
        <v>3937</v>
      </c>
      <c r="J1970" t="s">
        <v>3936</v>
      </c>
    </row>
    <row r="1971" spans="7:10" x14ac:dyDescent="0.35">
      <c r="G1971" t="str">
        <f t="shared" si="65"/>
        <v>RTENEWENT EARLY YEARS CENTRE - RTE41</v>
      </c>
      <c r="H1971" t="str">
        <f t="shared" si="66"/>
        <v>RTE</v>
      </c>
      <c r="I1971" t="s">
        <v>3939</v>
      </c>
      <c r="J1971" t="s">
        <v>3938</v>
      </c>
    </row>
    <row r="1972" spans="7:10" x14ac:dyDescent="0.35">
      <c r="G1972" t="str">
        <f t="shared" si="65"/>
        <v>RTEORCHARD MEDICAL CENTRE - RTE44</v>
      </c>
      <c r="H1972" t="str">
        <f t="shared" si="66"/>
        <v>RTE</v>
      </c>
      <c r="I1972" t="s">
        <v>3941</v>
      </c>
      <c r="J1972" t="s">
        <v>3940</v>
      </c>
    </row>
    <row r="1973" spans="7:10" x14ac:dyDescent="0.35">
      <c r="G1973" t="str">
        <f t="shared" si="65"/>
        <v>RTEROSS COMMUNITY HOSPITAL - RTE85</v>
      </c>
      <c r="H1973" t="str">
        <f t="shared" si="66"/>
        <v>RTE</v>
      </c>
      <c r="I1973" t="s">
        <v>3943</v>
      </c>
      <c r="J1973" t="s">
        <v>3942</v>
      </c>
    </row>
    <row r="1974" spans="7:10" x14ac:dyDescent="0.35">
      <c r="G1974" t="str">
        <f t="shared" si="65"/>
        <v>RTEST JAMES' CLINIC - RTE36</v>
      </c>
      <c r="H1974" t="str">
        <f t="shared" si="66"/>
        <v>RTE</v>
      </c>
      <c r="I1974" t="s">
        <v>3945</v>
      </c>
      <c r="J1974" t="s">
        <v>3944</v>
      </c>
    </row>
    <row r="1975" spans="7:10" x14ac:dyDescent="0.35">
      <c r="G1975" t="str">
        <f t="shared" si="65"/>
        <v>RTEST ROSES SPECIAL SCHOOL - RTE45</v>
      </c>
      <c r="H1975" t="str">
        <f t="shared" si="66"/>
        <v>RTE</v>
      </c>
      <c r="I1975" t="s">
        <v>3947</v>
      </c>
      <c r="J1975" t="s">
        <v>3946</v>
      </c>
    </row>
    <row r="1976" spans="7:10" x14ac:dyDescent="0.35">
      <c r="G1976" t="str">
        <f t="shared" si="65"/>
        <v>RTESTANDISH HOSPITAL SITE - RTE04</v>
      </c>
      <c r="H1976" t="str">
        <f t="shared" si="66"/>
        <v>RTE</v>
      </c>
      <c r="I1976" t="s">
        <v>3949</v>
      </c>
      <c r="J1976" t="s">
        <v>3948</v>
      </c>
    </row>
    <row r="1977" spans="7:10" x14ac:dyDescent="0.35">
      <c r="G1977" t="str">
        <f t="shared" si="65"/>
        <v>RTESTONEHOUSE HEALTH CENTRE - RTE47</v>
      </c>
      <c r="H1977" t="str">
        <f t="shared" si="66"/>
        <v>RTE</v>
      </c>
      <c r="I1977" t="s">
        <v>3951</v>
      </c>
      <c r="J1977" t="s">
        <v>3950</v>
      </c>
    </row>
    <row r="1978" spans="7:10" x14ac:dyDescent="0.35">
      <c r="G1978" t="str">
        <f t="shared" si="65"/>
        <v>RTESTROUD GENERAL HOSPITAL - RTE26</v>
      </c>
      <c r="H1978" t="str">
        <f t="shared" si="66"/>
        <v>RTE</v>
      </c>
      <c r="I1978" t="s">
        <v>3953</v>
      </c>
      <c r="J1978" t="s">
        <v>3952</v>
      </c>
    </row>
    <row r="1979" spans="7:10" x14ac:dyDescent="0.35">
      <c r="G1979" t="str">
        <f t="shared" si="65"/>
        <v>RTESTROUD HEALTH CENTRE - RTE39</v>
      </c>
      <c r="H1979" t="str">
        <f t="shared" si="66"/>
        <v>RTE</v>
      </c>
      <c r="I1979" t="s">
        <v>3955</v>
      </c>
      <c r="J1979" t="s">
        <v>3954</v>
      </c>
    </row>
    <row r="1980" spans="7:10" x14ac:dyDescent="0.35">
      <c r="G1980" t="str">
        <f t="shared" si="65"/>
        <v>RTESTROUD LEISURE CENTRE - RTE54</v>
      </c>
      <c r="H1980" t="str">
        <f t="shared" si="66"/>
        <v>RTE</v>
      </c>
      <c r="I1980" t="s">
        <v>3957</v>
      </c>
      <c r="J1980" t="s">
        <v>3956</v>
      </c>
    </row>
    <row r="1981" spans="7:10" x14ac:dyDescent="0.35">
      <c r="G1981" t="str">
        <f t="shared" si="65"/>
        <v>RTESTROUD MATERNITY HOSPITAL - RTE27</v>
      </c>
      <c r="H1981" t="str">
        <f t="shared" si="66"/>
        <v>RTE</v>
      </c>
      <c r="I1981" t="s">
        <v>3959</v>
      </c>
      <c r="J1981" t="s">
        <v>3958</v>
      </c>
    </row>
    <row r="1982" spans="7:10" x14ac:dyDescent="0.35">
      <c r="G1982" t="str">
        <f t="shared" si="65"/>
        <v>RTETHE MILESTONE SCHOOL - RTE38</v>
      </c>
      <c r="H1982" t="str">
        <f t="shared" si="66"/>
        <v>RTE</v>
      </c>
      <c r="I1982" t="s">
        <v>3961</v>
      </c>
      <c r="J1982" t="s">
        <v>3960</v>
      </c>
    </row>
    <row r="1983" spans="7:10" x14ac:dyDescent="0.35">
      <c r="G1983" t="str">
        <f t="shared" si="65"/>
        <v>RTETHE SHRUBBERIES SCHOOL - RTE43</v>
      </c>
      <c r="H1983" t="str">
        <f t="shared" si="66"/>
        <v>RTE</v>
      </c>
      <c r="I1983" t="s">
        <v>3963</v>
      </c>
      <c r="J1983" t="s">
        <v>3962</v>
      </c>
    </row>
    <row r="1984" spans="7:10" x14ac:dyDescent="0.35">
      <c r="G1984" t="str">
        <f t="shared" si="65"/>
        <v>RTETHE SURGERY (ABBOTSWOOD ROAD) - RTE50</v>
      </c>
      <c r="H1984" t="str">
        <f t="shared" si="66"/>
        <v>RTE</v>
      </c>
      <c r="I1984" t="s">
        <v>3965</v>
      </c>
      <c r="J1984" t="s">
        <v>3964</v>
      </c>
    </row>
    <row r="1985" spans="7:10" x14ac:dyDescent="0.35">
      <c r="G1985" t="str">
        <f t="shared" si="65"/>
        <v>RTETHE SURGERY (BROOKFIELD ROAD) - RTE51</v>
      </c>
      <c r="H1985" t="str">
        <f t="shared" si="66"/>
        <v>RTE</v>
      </c>
      <c r="I1985" t="s">
        <v>3967</v>
      </c>
      <c r="J1985" t="s">
        <v>3966</v>
      </c>
    </row>
    <row r="1986" spans="7:10" x14ac:dyDescent="0.35">
      <c r="G1986" t="str">
        <f t="shared" si="65"/>
        <v>RTEWINCHCOMBE HOSPITAL - RTE15</v>
      </c>
      <c r="H1986" t="str">
        <f t="shared" si="66"/>
        <v>RTE</v>
      </c>
      <c r="I1986" t="s">
        <v>3969</v>
      </c>
      <c r="J1986" t="s">
        <v>3968</v>
      </c>
    </row>
    <row r="1987" spans="7:10" x14ac:dyDescent="0.35">
      <c r="G1987" t="str">
        <f t="shared" si="65"/>
        <v>RTEWORCESTER ROYAL INFIRMARY - RTE84</v>
      </c>
      <c r="H1987" t="str">
        <f t="shared" si="66"/>
        <v>RTE</v>
      </c>
      <c r="I1987" t="s">
        <v>3971</v>
      </c>
      <c r="J1987" t="s">
        <v>3970</v>
      </c>
    </row>
    <row r="1988" spans="7:10" x14ac:dyDescent="0.35">
      <c r="G1988" t="str">
        <f t="shared" si="65"/>
        <v>RTEWOTTON-UNDER-EDGE CLINIC - RTE46</v>
      </c>
      <c r="H1988" t="str">
        <f t="shared" si="66"/>
        <v>RTE</v>
      </c>
      <c r="I1988" t="s">
        <v>3973</v>
      </c>
      <c r="J1988" t="s">
        <v>3972</v>
      </c>
    </row>
    <row r="1989" spans="7:10" x14ac:dyDescent="0.35">
      <c r="G1989" t="str">
        <f t="shared" ref="G1989:G2051" si="67">H1989&amp;I1989</f>
        <v>RTFALNWICK INFIRMARY - RTFDJ</v>
      </c>
      <c r="H1989" t="str">
        <f t="shared" si="66"/>
        <v>RTF</v>
      </c>
      <c r="I1989" t="s">
        <v>3975</v>
      </c>
      <c r="J1989" t="s">
        <v>3974</v>
      </c>
    </row>
    <row r="1990" spans="7:10" x14ac:dyDescent="0.35">
      <c r="G1990" t="str">
        <f t="shared" si="67"/>
        <v>RTFBALLIOL SCHOOL - RTFDP</v>
      </c>
      <c r="H1990" t="str">
        <f t="shared" si="66"/>
        <v>RTF</v>
      </c>
      <c r="I1990" t="s">
        <v>3977</v>
      </c>
      <c r="J1990" t="s">
        <v>3976</v>
      </c>
    </row>
    <row r="1991" spans="7:10" x14ac:dyDescent="0.35">
      <c r="G1991" t="str">
        <f t="shared" si="67"/>
        <v>RTFBERWICK INFIRMARY - RTFDH</v>
      </c>
      <c r="H1991" t="str">
        <f t="shared" si="66"/>
        <v>RTF</v>
      </c>
      <c r="I1991" t="s">
        <v>3979</v>
      </c>
      <c r="J1991" t="s">
        <v>3978</v>
      </c>
    </row>
    <row r="1992" spans="7:10" x14ac:dyDescent="0.35">
      <c r="G1992" t="str">
        <f t="shared" si="67"/>
        <v>RTFBLYTH COMMUNITY HOSPITAL - RTFDX</v>
      </c>
      <c r="H1992" t="str">
        <f t="shared" si="66"/>
        <v>RTF</v>
      </c>
      <c r="I1992" t="s">
        <v>3981</v>
      </c>
      <c r="J1992" t="s">
        <v>3980</v>
      </c>
    </row>
    <row r="1993" spans="7:10" x14ac:dyDescent="0.35">
      <c r="G1993" t="str">
        <f t="shared" si="67"/>
        <v>RTFCHEVIOT AND WANSBECK UNIT - RTF01</v>
      </c>
      <c r="H1993" t="str">
        <f t="shared" si="66"/>
        <v>RTF</v>
      </c>
      <c r="I1993" t="s">
        <v>3983</v>
      </c>
      <c r="J1993" t="s">
        <v>3982</v>
      </c>
    </row>
    <row r="1994" spans="7:10" x14ac:dyDescent="0.35">
      <c r="G1994" t="str">
        <f t="shared" si="67"/>
        <v>RTFDENE WARD - RTFDD</v>
      </c>
      <c r="H1994" t="str">
        <f t="shared" si="66"/>
        <v>RTF</v>
      </c>
      <c r="I1994" t="s">
        <v>3985</v>
      </c>
      <c r="J1994" t="s">
        <v>3984</v>
      </c>
    </row>
    <row r="1995" spans="7:10" x14ac:dyDescent="0.35">
      <c r="G1995" t="str">
        <f t="shared" si="67"/>
        <v>RTFHALTWHISTLE WAR MEMORIAL HOSPITAL - RTFDU</v>
      </c>
      <c r="H1995" t="str">
        <f t="shared" si="66"/>
        <v>RTF</v>
      </c>
      <c r="I1995" t="s">
        <v>3987</v>
      </c>
      <c r="J1995" t="s">
        <v>3986</v>
      </c>
    </row>
    <row r="1996" spans="7:10" x14ac:dyDescent="0.35">
      <c r="G1996" t="str">
        <f t="shared" si="67"/>
        <v>RTFHEALTH SUITE, RIVERSIDE PRIMARY SCHOOL - RTFDA</v>
      </c>
      <c r="H1996" t="str">
        <f t="shared" si="66"/>
        <v>RTF</v>
      </c>
      <c r="I1996" t="s">
        <v>3989</v>
      </c>
      <c r="J1996" t="s">
        <v>3988</v>
      </c>
    </row>
    <row r="1997" spans="7:10" x14ac:dyDescent="0.35">
      <c r="G1997" t="str">
        <f t="shared" si="67"/>
        <v>RTFHEXHAM (CLEARNET DATA) - RTF04</v>
      </c>
      <c r="H1997" t="str">
        <f t="shared" si="66"/>
        <v>RTF</v>
      </c>
      <c r="I1997" t="s">
        <v>3991</v>
      </c>
      <c r="J1997" t="s">
        <v>3990</v>
      </c>
    </row>
    <row r="1998" spans="7:10" x14ac:dyDescent="0.35">
      <c r="G1998" t="str">
        <f t="shared" si="67"/>
        <v>RTFHEXHAM GENERAL HOSPITAL - RTFDR</v>
      </c>
      <c r="H1998" t="str">
        <f t="shared" si="66"/>
        <v>RTF</v>
      </c>
      <c r="I1998" t="s">
        <v>3993</v>
      </c>
      <c r="J1998" t="s">
        <v>3992</v>
      </c>
    </row>
    <row r="1999" spans="7:10" x14ac:dyDescent="0.35">
      <c r="G1999" t="str">
        <f t="shared" si="67"/>
        <v>RTFMORPETH COTTAGE HOSPITAL - RTFDM</v>
      </c>
      <c r="H1999" t="str">
        <f t="shared" si="66"/>
        <v>RTF</v>
      </c>
      <c r="I1999" t="s">
        <v>3995</v>
      </c>
      <c r="J1999" t="s">
        <v>3994</v>
      </c>
    </row>
    <row r="2000" spans="7:10" x14ac:dyDescent="0.35">
      <c r="G2000" t="str">
        <f t="shared" si="67"/>
        <v>RTFNORTH TYNESIDE (CLEARNET DATA) - RTF02</v>
      </c>
      <c r="H2000" t="str">
        <f t="shared" si="66"/>
        <v>RTF</v>
      </c>
      <c r="I2000" t="s">
        <v>3997</v>
      </c>
      <c r="J2000" t="s">
        <v>3996</v>
      </c>
    </row>
    <row r="2001" spans="7:10" x14ac:dyDescent="0.35">
      <c r="G2001" t="str">
        <f t="shared" si="67"/>
        <v>RTFNORTH TYNESIDE GENERAL HOSPITAL - RTFFS</v>
      </c>
      <c r="H2001" t="str">
        <f t="shared" si="66"/>
        <v>RTF</v>
      </c>
      <c r="I2001" t="s">
        <v>3999</v>
      </c>
      <c r="J2001" t="s">
        <v>3998</v>
      </c>
    </row>
    <row r="2002" spans="7:10" x14ac:dyDescent="0.35">
      <c r="G2002" t="str">
        <f t="shared" si="67"/>
        <v>RTFNORTHUMBRIA HEALTHCARE NHS FOUNDATION TRUST - RTFDY</v>
      </c>
      <c r="H2002" t="str">
        <f t="shared" si="66"/>
        <v>RTF</v>
      </c>
      <c r="I2002" t="s">
        <v>4001</v>
      </c>
      <c r="J2002" t="s">
        <v>4000</v>
      </c>
    </row>
    <row r="2003" spans="7:10" x14ac:dyDescent="0.35">
      <c r="G2003" t="str">
        <f t="shared" si="67"/>
        <v>RTFNORTHUMBRIA HEALTHCARE NHS FOUNDATION TRUST (HEADQUARTERS) - RTFHQ</v>
      </c>
      <c r="H2003" t="str">
        <f t="shared" si="66"/>
        <v>RTF</v>
      </c>
      <c r="I2003" t="s">
        <v>4003</v>
      </c>
      <c r="J2003" t="s">
        <v>4002</v>
      </c>
    </row>
    <row r="2004" spans="7:10" x14ac:dyDescent="0.35">
      <c r="G2004" t="str">
        <f t="shared" si="67"/>
        <v>RTFNORTHUMBRIA SPECIALIST EMERGENCY CARE HOSPITAL</v>
      </c>
      <c r="H2004" t="str">
        <f t="shared" si="66"/>
        <v>RTF</v>
      </c>
      <c r="I2004" t="s">
        <v>4005</v>
      </c>
      <c r="J2004" t="s">
        <v>4004</v>
      </c>
    </row>
    <row r="2005" spans="7:10" x14ac:dyDescent="0.35">
      <c r="G2005" t="str">
        <f t="shared" si="67"/>
        <v>RTFONE TO ONE CENTRE - RTFDE</v>
      </c>
      <c r="H2005" t="str">
        <f t="shared" si="66"/>
        <v>RTF</v>
      </c>
      <c r="I2005" t="s">
        <v>4007</v>
      </c>
      <c r="J2005" t="s">
        <v>4006</v>
      </c>
    </row>
    <row r="2006" spans="7:10" x14ac:dyDescent="0.35">
      <c r="G2006" t="str">
        <f t="shared" si="67"/>
        <v>RTFOXFORD CENTRE - RTFDN</v>
      </c>
      <c r="H2006" t="str">
        <f t="shared" si="66"/>
        <v>RTF</v>
      </c>
      <c r="I2006" t="s">
        <v>4009</v>
      </c>
      <c r="J2006" t="s">
        <v>4008</v>
      </c>
    </row>
    <row r="2007" spans="7:10" x14ac:dyDescent="0.35">
      <c r="G2007" t="str">
        <f t="shared" si="67"/>
        <v>RTFROTHBURY COMMUNITY HOSPITAL - RTFEF</v>
      </c>
      <c r="H2007" t="str">
        <f t="shared" si="66"/>
        <v>RTF</v>
      </c>
      <c r="I2007" t="s">
        <v>4011</v>
      </c>
      <c r="J2007" t="s">
        <v>4010</v>
      </c>
    </row>
    <row r="2008" spans="7:10" x14ac:dyDescent="0.35">
      <c r="G2008" t="str">
        <f t="shared" si="67"/>
        <v>RTFSHIREMOOR HEALTH CENTRE - RTFDG</v>
      </c>
      <c r="H2008" t="str">
        <f t="shared" si="66"/>
        <v>RTF</v>
      </c>
      <c r="I2008" t="s">
        <v>4013</v>
      </c>
      <c r="J2008" t="s">
        <v>4012</v>
      </c>
    </row>
    <row r="2009" spans="7:10" x14ac:dyDescent="0.35">
      <c r="G2009" t="str">
        <f t="shared" si="67"/>
        <v>RTFSIR G B HUNTER MEMORIAL HOSPITAL - RTFFQ</v>
      </c>
      <c r="H2009" t="str">
        <f t="shared" si="66"/>
        <v>RTF</v>
      </c>
      <c r="I2009" t="s">
        <v>4015</v>
      </c>
      <c r="J2009" t="s">
        <v>4014</v>
      </c>
    </row>
    <row r="2010" spans="7:10" x14ac:dyDescent="0.35">
      <c r="G2010" t="str">
        <f t="shared" si="67"/>
        <v>RTFTHE CEDARS - RTFDF</v>
      </c>
      <c r="H2010" t="str">
        <f t="shared" si="66"/>
        <v>RTF</v>
      </c>
      <c r="I2010" t="s">
        <v>4017</v>
      </c>
      <c r="J2010" t="s">
        <v>4016</v>
      </c>
    </row>
    <row r="2011" spans="7:10" x14ac:dyDescent="0.35">
      <c r="G2011" t="str">
        <f t="shared" si="67"/>
        <v>RTFTYNEMOUTH COURT - RTFDC</v>
      </c>
      <c r="H2011" t="str">
        <f t="shared" si="66"/>
        <v>RTF</v>
      </c>
      <c r="I2011" t="s">
        <v>4019</v>
      </c>
      <c r="J2011" t="s">
        <v>4018</v>
      </c>
    </row>
    <row r="2012" spans="7:10" x14ac:dyDescent="0.35">
      <c r="G2012" t="str">
        <f t="shared" si="67"/>
        <v>RTFWANSBECK HOSPITAL - RTFED</v>
      </c>
      <c r="H2012" t="str">
        <f t="shared" si="66"/>
        <v>RTF</v>
      </c>
      <c r="I2012" t="s">
        <v>4021</v>
      </c>
      <c r="J2012" t="s">
        <v>4020</v>
      </c>
    </row>
    <row r="2013" spans="7:10" x14ac:dyDescent="0.35">
      <c r="G2013" t="str">
        <f t="shared" si="67"/>
        <v>RTGBURTON HOSPITAL - RTG02</v>
      </c>
      <c r="H2013" t="str">
        <f t="shared" si="66"/>
        <v>RTG</v>
      </c>
      <c r="I2013" t="s">
        <v>4023</v>
      </c>
      <c r="J2013" t="s">
        <v>4022</v>
      </c>
    </row>
    <row r="2014" spans="7:10" x14ac:dyDescent="0.35">
      <c r="G2014" t="str">
        <f t="shared" si="67"/>
        <v>RTGILKESTON COMMUNITY HOSPITAL - RTG07</v>
      </c>
      <c r="H2014" t="str">
        <f t="shared" ref="H2014:H2077" si="68">LEFT(J2014,3)</f>
        <v>RTG</v>
      </c>
      <c r="I2014" t="s">
        <v>4025</v>
      </c>
      <c r="J2014" t="s">
        <v>4024</v>
      </c>
    </row>
    <row r="2015" spans="7:10" x14ac:dyDescent="0.35">
      <c r="G2015" t="str">
        <f t="shared" si="67"/>
        <v>RTGLONDON ROAD COMMUNITY HOSPITAL - RTGFA</v>
      </c>
      <c r="H2015" t="str">
        <f t="shared" si="68"/>
        <v>RTG</v>
      </c>
      <c r="I2015" t="s">
        <v>4027</v>
      </c>
      <c r="J2015" t="s">
        <v>4026</v>
      </c>
    </row>
    <row r="2016" spans="7:10" x14ac:dyDescent="0.35">
      <c r="G2016" t="str">
        <f t="shared" si="67"/>
        <v>RTGROYAL DERBY HOSPITAL - RTGFG</v>
      </c>
      <c r="H2016" t="str">
        <f t="shared" si="68"/>
        <v>RTG</v>
      </c>
      <c r="I2016" t="s">
        <v>4029</v>
      </c>
      <c r="J2016" t="s">
        <v>4028</v>
      </c>
    </row>
    <row r="2017" spans="7:10" x14ac:dyDescent="0.35">
      <c r="G2017" t="str">
        <f t="shared" si="67"/>
        <v>RTGSAMUEL JOHNSON COMMUNITY HOSPITAL - RTG54</v>
      </c>
      <c r="H2017" t="str">
        <f t="shared" si="68"/>
        <v>RTG</v>
      </c>
      <c r="I2017" t="s">
        <v>4031</v>
      </c>
      <c r="J2017" t="s">
        <v>4030</v>
      </c>
    </row>
    <row r="2018" spans="7:10" x14ac:dyDescent="0.35">
      <c r="G2018" t="str">
        <f t="shared" si="67"/>
        <v>RTGSIR ROBERT PEEL COMMUNITY HOSPITAL - RTG50</v>
      </c>
      <c r="H2018" t="str">
        <f t="shared" si="68"/>
        <v>RTG</v>
      </c>
      <c r="I2018" t="s">
        <v>4033</v>
      </c>
      <c r="J2018" t="s">
        <v>4032</v>
      </c>
    </row>
    <row r="2019" spans="7:10" x14ac:dyDescent="0.35">
      <c r="G2019" t="str">
        <f t="shared" si="67"/>
        <v>RTGST OSWALDS HOSPITAL - RTG05</v>
      </c>
      <c r="H2019" t="str">
        <f t="shared" si="68"/>
        <v>RTG</v>
      </c>
      <c r="I2019" t="s">
        <v>4035</v>
      </c>
      <c r="J2019" t="s">
        <v>4034</v>
      </c>
    </row>
    <row r="2020" spans="7:10" x14ac:dyDescent="0.35">
      <c r="G2020" t="str">
        <f t="shared" si="67"/>
        <v>RTHBARDWELL SCHOOL - RTHE1</v>
      </c>
      <c r="H2020" t="str">
        <f t="shared" si="68"/>
        <v>RTH</v>
      </c>
      <c r="I2020" t="s">
        <v>4037</v>
      </c>
      <c r="J2020" t="s">
        <v>4036</v>
      </c>
    </row>
    <row r="2021" spans="7:10" x14ac:dyDescent="0.35">
      <c r="G2021" t="str">
        <f t="shared" si="67"/>
        <v>RTHBISHOPSWOOD SCHOOL CLINIC, SONNING COMMON - RTHE9</v>
      </c>
      <c r="H2021" t="str">
        <f t="shared" si="68"/>
        <v>RTH</v>
      </c>
      <c r="I2021" t="s">
        <v>4039</v>
      </c>
      <c r="J2021" t="s">
        <v>4038</v>
      </c>
    </row>
    <row r="2022" spans="7:10" x14ac:dyDescent="0.35">
      <c r="G2022" t="str">
        <f t="shared" si="67"/>
        <v>RTHBLACKBIRD LEYS LEISURE CENTRE - RTHF5</v>
      </c>
      <c r="H2022" t="str">
        <f t="shared" si="68"/>
        <v>RTH</v>
      </c>
      <c r="I2022" t="s">
        <v>4041</v>
      </c>
      <c r="J2022" t="s">
        <v>4040</v>
      </c>
    </row>
    <row r="2023" spans="7:10" x14ac:dyDescent="0.35">
      <c r="G2023" t="str">
        <f t="shared" si="67"/>
        <v>RTHBOUNDARY BROOK HOUSE - RTH37</v>
      </c>
      <c r="H2023" t="str">
        <f t="shared" si="68"/>
        <v>RTH</v>
      </c>
      <c r="I2023" t="s">
        <v>4043</v>
      </c>
      <c r="J2023" t="s">
        <v>4042</v>
      </c>
    </row>
    <row r="2024" spans="7:10" x14ac:dyDescent="0.35">
      <c r="G2024" t="str">
        <f t="shared" si="67"/>
        <v>RTHBPAS BLACKDOWN CLINIC - RTHF3</v>
      </c>
      <c r="H2024" t="str">
        <f t="shared" si="68"/>
        <v>RTH</v>
      </c>
      <c r="I2024" t="s">
        <v>4045</v>
      </c>
      <c r="J2024" t="s">
        <v>4044</v>
      </c>
    </row>
    <row r="2025" spans="7:10" x14ac:dyDescent="0.35">
      <c r="G2025" t="str">
        <f t="shared" si="67"/>
        <v>RTHBRISTOL RENAL - RTHC8</v>
      </c>
      <c r="H2025" t="str">
        <f t="shared" si="68"/>
        <v>RTH</v>
      </c>
      <c r="I2025" t="s">
        <v>4047</v>
      </c>
      <c r="J2025" t="s">
        <v>4046</v>
      </c>
    </row>
    <row r="2026" spans="7:10" x14ac:dyDescent="0.35">
      <c r="G2026" t="str">
        <f t="shared" si="67"/>
        <v>RTHCHIPPING NORTON COMMUNITY HOSPITAL - RTH19</v>
      </c>
      <c r="H2026" t="str">
        <f t="shared" si="68"/>
        <v>RTH</v>
      </c>
      <c r="I2026" t="s">
        <v>4049</v>
      </c>
      <c r="J2026" t="s">
        <v>4048</v>
      </c>
    </row>
    <row r="2027" spans="7:10" x14ac:dyDescent="0.35">
      <c r="G2027" t="str">
        <f t="shared" si="67"/>
        <v>RTHCHURCHILL HOSPITAL - RTH02</v>
      </c>
      <c r="H2027" t="str">
        <f t="shared" si="68"/>
        <v>RTH</v>
      </c>
      <c r="I2027" t="s">
        <v>4051</v>
      </c>
      <c r="J2027" t="s">
        <v>4050</v>
      </c>
    </row>
    <row r="2028" spans="7:10" x14ac:dyDescent="0.35">
      <c r="G2028" t="str">
        <f t="shared" si="67"/>
        <v>RTHDORSET RENAL - RTHC9</v>
      </c>
      <c r="H2028" t="str">
        <f t="shared" si="68"/>
        <v>RTH</v>
      </c>
      <c r="I2028" t="s">
        <v>4053</v>
      </c>
      <c r="J2028" t="s">
        <v>4052</v>
      </c>
    </row>
    <row r="2029" spans="7:10" x14ac:dyDescent="0.35">
      <c r="G2029" t="str">
        <f t="shared" si="67"/>
        <v>RTHEAST OXFORD HEALTH CENTRE - RTHA6</v>
      </c>
      <c r="H2029" t="str">
        <f t="shared" si="68"/>
        <v>RTH</v>
      </c>
      <c r="I2029" t="s">
        <v>4055</v>
      </c>
      <c r="J2029" t="s">
        <v>4054</v>
      </c>
    </row>
    <row r="2030" spans="7:10" x14ac:dyDescent="0.35">
      <c r="G2030" t="str">
        <f t="shared" si="67"/>
        <v>RTHFITZWARYN SCHOOL - RTHE8</v>
      </c>
      <c r="H2030" t="str">
        <f t="shared" si="68"/>
        <v>RTH</v>
      </c>
      <c r="I2030" t="s">
        <v>4057</v>
      </c>
      <c r="J2030" t="s">
        <v>4056</v>
      </c>
    </row>
    <row r="2031" spans="7:10" x14ac:dyDescent="0.35">
      <c r="G2031" t="str">
        <f t="shared" si="67"/>
        <v>RTHFRANK WISE SCHOOL</v>
      </c>
      <c r="H2031" t="str">
        <f t="shared" si="68"/>
        <v>RTH</v>
      </c>
      <c r="I2031" t="s">
        <v>4059</v>
      </c>
      <c r="J2031" t="s">
        <v>4058</v>
      </c>
    </row>
    <row r="2032" spans="7:10" x14ac:dyDescent="0.35">
      <c r="G2032" t="str">
        <f t="shared" si="67"/>
        <v>RTHHORTON GENERAL HOSPITAL</v>
      </c>
      <c r="H2032" t="str">
        <f t="shared" si="68"/>
        <v>RTH</v>
      </c>
      <c r="I2032" t="s">
        <v>4061</v>
      </c>
      <c r="J2032" t="s">
        <v>4060</v>
      </c>
    </row>
    <row r="2033" spans="7:10" x14ac:dyDescent="0.35">
      <c r="G2033" t="str">
        <f t="shared" si="67"/>
        <v>RTHJOHN RADCLIFFE HOSPITAL</v>
      </c>
      <c r="H2033" t="str">
        <f t="shared" si="68"/>
        <v>RTH</v>
      </c>
      <c r="I2033" t="s">
        <v>1998</v>
      </c>
      <c r="J2033" t="s">
        <v>4062</v>
      </c>
    </row>
    <row r="2034" spans="7:10" x14ac:dyDescent="0.35">
      <c r="G2034" t="str">
        <f t="shared" si="67"/>
        <v>RTHJOHN WATSON SCHOOL</v>
      </c>
      <c r="H2034" t="str">
        <f t="shared" si="68"/>
        <v>RTH</v>
      </c>
      <c r="I2034" t="s">
        <v>4064</v>
      </c>
      <c r="J2034" t="s">
        <v>4063</v>
      </c>
    </row>
    <row r="2035" spans="7:10" x14ac:dyDescent="0.35">
      <c r="G2035" t="str">
        <f t="shared" si="67"/>
        <v>RTHKINGFISHER SCHOOL</v>
      </c>
      <c r="H2035" t="str">
        <f t="shared" si="68"/>
        <v>RTH</v>
      </c>
      <c r="I2035" t="s">
        <v>4066</v>
      </c>
      <c r="J2035" t="s">
        <v>4065</v>
      </c>
    </row>
    <row r="2036" spans="7:10" x14ac:dyDescent="0.35">
      <c r="G2036" t="str">
        <f t="shared" si="67"/>
        <v>RTHMABEL PRITCHARD SCHOOL</v>
      </c>
      <c r="H2036" t="str">
        <f t="shared" si="68"/>
        <v>RTH</v>
      </c>
      <c r="I2036" t="s">
        <v>4068</v>
      </c>
      <c r="J2036" t="s">
        <v>4067</v>
      </c>
    </row>
    <row r="2037" spans="7:10" x14ac:dyDescent="0.35">
      <c r="G2037" t="str">
        <f t="shared" si="67"/>
        <v>RTHMARIE STOPES CENTRE - EALING</v>
      </c>
      <c r="H2037" t="str">
        <f t="shared" si="68"/>
        <v>RTH</v>
      </c>
      <c r="I2037" t="s">
        <v>4070</v>
      </c>
      <c r="J2037" t="s">
        <v>4069</v>
      </c>
    </row>
    <row r="2038" spans="7:10" x14ac:dyDescent="0.35">
      <c r="G2038" t="str">
        <f t="shared" si="67"/>
        <v>RTHMARIE STOPES CENTRE - READING</v>
      </c>
      <c r="H2038" t="str">
        <f t="shared" si="68"/>
        <v>RTH</v>
      </c>
      <c r="I2038" t="s">
        <v>4072</v>
      </c>
      <c r="J2038" t="s">
        <v>4071</v>
      </c>
    </row>
    <row r="2039" spans="7:10" x14ac:dyDescent="0.35">
      <c r="G2039" t="str">
        <f t="shared" si="67"/>
        <v>RTHMARLBOROUGH SCHOOL</v>
      </c>
      <c r="H2039" t="str">
        <f t="shared" si="68"/>
        <v>RTH</v>
      </c>
      <c r="I2039" t="s">
        <v>4074</v>
      </c>
      <c r="J2039" t="s">
        <v>4073</v>
      </c>
    </row>
    <row r="2040" spans="7:10" x14ac:dyDescent="0.35">
      <c r="G2040" t="str">
        <f t="shared" si="67"/>
        <v>RTHNUFFIELD ORTHOPAEDIC CENTRE</v>
      </c>
      <c r="H2040" t="str">
        <f t="shared" si="68"/>
        <v>RTH</v>
      </c>
      <c r="I2040" t="s">
        <v>4076</v>
      </c>
      <c r="J2040" t="s">
        <v>4075</v>
      </c>
    </row>
    <row r="2041" spans="7:10" x14ac:dyDescent="0.35">
      <c r="G2041" t="str">
        <f t="shared" si="67"/>
        <v>RTHORCHARD HEALTH CENTRE</v>
      </c>
      <c r="H2041" t="str">
        <f t="shared" si="68"/>
        <v>RTH</v>
      </c>
      <c r="I2041" t="s">
        <v>4078</v>
      </c>
      <c r="J2041" t="s">
        <v>4077</v>
      </c>
    </row>
    <row r="2042" spans="7:10" x14ac:dyDescent="0.35">
      <c r="G2042" t="str">
        <f t="shared" si="67"/>
        <v>RTHPORTSMOUTH RENAL</v>
      </c>
      <c r="H2042" t="str">
        <f t="shared" si="68"/>
        <v>RTH</v>
      </c>
      <c r="I2042" t="s">
        <v>4080</v>
      </c>
      <c r="J2042" t="s">
        <v>4079</v>
      </c>
    </row>
    <row r="2043" spans="7:10" x14ac:dyDescent="0.35">
      <c r="G2043" t="str">
        <f t="shared" si="67"/>
        <v>RTHRENAL CLINIC - ROYAL FREE HOSPITAL</v>
      </c>
      <c r="H2043" t="str">
        <f t="shared" si="68"/>
        <v>RTH</v>
      </c>
      <c r="I2043" t="s">
        <v>4082</v>
      </c>
      <c r="J2043" t="s">
        <v>4081</v>
      </c>
    </row>
    <row r="2044" spans="7:10" x14ac:dyDescent="0.35">
      <c r="G2044" t="str">
        <f t="shared" si="67"/>
        <v>RTHSPRINGFIELD SCHOOL</v>
      </c>
      <c r="H2044" t="str">
        <f t="shared" si="68"/>
        <v>RTH</v>
      </c>
      <c r="I2044" t="s">
        <v>4084</v>
      </c>
      <c r="J2044" t="s">
        <v>4083</v>
      </c>
    </row>
    <row r="2045" spans="7:10" x14ac:dyDescent="0.35">
      <c r="G2045" t="str">
        <f t="shared" si="67"/>
        <v>RTHWALLINGFORD COMMUNITY HOSPITAL</v>
      </c>
      <c r="H2045" t="str">
        <f t="shared" si="68"/>
        <v>RTH</v>
      </c>
      <c r="I2045" t="s">
        <v>2019</v>
      </c>
      <c r="J2045" t="s">
        <v>4085</v>
      </c>
    </row>
    <row r="2046" spans="7:10" x14ac:dyDescent="0.35">
      <c r="G2046" t="str">
        <f t="shared" si="67"/>
        <v>RTHWANTAGE COMMUNITY HOSPITAL</v>
      </c>
      <c r="H2046" t="str">
        <f t="shared" si="68"/>
        <v>RTH</v>
      </c>
      <c r="I2046" t="s">
        <v>2021</v>
      </c>
      <c r="J2046" t="s">
        <v>4086</v>
      </c>
    </row>
    <row r="2047" spans="7:10" x14ac:dyDescent="0.35">
      <c r="G2047" t="str">
        <f t="shared" si="67"/>
        <v>RTHWEST BAR SURGERY, BANBURY</v>
      </c>
      <c r="H2047" t="str">
        <f t="shared" si="68"/>
        <v>RTH</v>
      </c>
      <c r="I2047" t="s">
        <v>4088</v>
      </c>
      <c r="J2047" t="s">
        <v>4087</v>
      </c>
    </row>
    <row r="2048" spans="7:10" x14ac:dyDescent="0.35">
      <c r="G2048" t="str">
        <f t="shared" si="67"/>
        <v>RTKASHFORD HOSPITAL</v>
      </c>
      <c r="H2048" t="str">
        <f t="shared" si="68"/>
        <v>RTK</v>
      </c>
      <c r="I2048" t="s">
        <v>4090</v>
      </c>
      <c r="J2048" t="s">
        <v>4089</v>
      </c>
    </row>
    <row r="2049" spans="7:10" x14ac:dyDescent="0.35">
      <c r="G2049" t="str">
        <f t="shared" si="67"/>
        <v>RTKASHLEY MEDICAL PRACTICE</v>
      </c>
      <c r="H2049" t="str">
        <f t="shared" si="68"/>
        <v>RTK</v>
      </c>
      <c r="I2049" t="s">
        <v>4092</v>
      </c>
      <c r="J2049" t="s">
        <v>4091</v>
      </c>
    </row>
    <row r="2050" spans="7:10" x14ac:dyDescent="0.35">
      <c r="G2050" t="str">
        <f t="shared" si="67"/>
        <v>RTKBREWERY ROAD</v>
      </c>
      <c r="H2050" t="str">
        <f t="shared" si="68"/>
        <v>RTK</v>
      </c>
      <c r="I2050" t="s">
        <v>4094</v>
      </c>
      <c r="J2050" t="s">
        <v>4093</v>
      </c>
    </row>
    <row r="2051" spans="7:10" x14ac:dyDescent="0.35">
      <c r="G2051" t="str">
        <f t="shared" si="67"/>
        <v>RTKCHERTSEY LANE</v>
      </c>
      <c r="H2051" t="str">
        <f t="shared" si="68"/>
        <v>RTK</v>
      </c>
      <c r="I2051" t="s">
        <v>4096</v>
      </c>
      <c r="J2051" t="s">
        <v>4095</v>
      </c>
    </row>
    <row r="2052" spans="7:10" x14ac:dyDescent="0.35">
      <c r="G2052" t="str">
        <f t="shared" ref="G2052:G2111" si="69">H2052&amp;I2052</f>
        <v>RTKCLAREMONT AVENUE</v>
      </c>
      <c r="H2052" t="str">
        <f t="shared" si="68"/>
        <v>RTK</v>
      </c>
      <c r="I2052" t="s">
        <v>4098</v>
      </c>
      <c r="J2052" t="s">
        <v>4097</v>
      </c>
    </row>
    <row r="2053" spans="7:10" x14ac:dyDescent="0.35">
      <c r="G2053" t="str">
        <f t="shared" si="69"/>
        <v>RTKCOLLEGE ROAD</v>
      </c>
      <c r="H2053" t="str">
        <f t="shared" si="68"/>
        <v>RTK</v>
      </c>
      <c r="I2053" t="s">
        <v>4100</v>
      </c>
      <c r="J2053" t="s">
        <v>4099</v>
      </c>
    </row>
    <row r="2054" spans="7:10" x14ac:dyDescent="0.35">
      <c r="G2054" t="str">
        <f t="shared" si="69"/>
        <v>RTKCRANFORD HEALTH CENTRE</v>
      </c>
      <c r="H2054" t="str">
        <f t="shared" si="68"/>
        <v>RTK</v>
      </c>
      <c r="I2054" t="s">
        <v>4102</v>
      </c>
      <c r="J2054" t="s">
        <v>4101</v>
      </c>
    </row>
    <row r="2055" spans="7:10" x14ac:dyDescent="0.35">
      <c r="G2055" t="str">
        <f t="shared" si="69"/>
        <v>RTKFELTHAM HILL ROAD</v>
      </c>
      <c r="H2055" t="str">
        <f t="shared" si="68"/>
        <v>RTK</v>
      </c>
      <c r="I2055" t="s">
        <v>4104</v>
      </c>
      <c r="J2055" t="s">
        <v>4103</v>
      </c>
    </row>
    <row r="2056" spans="7:10" x14ac:dyDescent="0.35">
      <c r="G2056" t="str">
        <f t="shared" si="69"/>
        <v>RTKHEATHCOTE PRACTICE</v>
      </c>
      <c r="H2056" t="str">
        <f t="shared" si="68"/>
        <v>RTK</v>
      </c>
      <c r="I2056" t="s">
        <v>4106</v>
      </c>
      <c r="J2056" t="s">
        <v>4105</v>
      </c>
    </row>
    <row r="2057" spans="7:10" x14ac:dyDescent="0.35">
      <c r="G2057" t="str">
        <f t="shared" si="69"/>
        <v>RTKHERSHAM SURGERY</v>
      </c>
      <c r="H2057" t="str">
        <f t="shared" si="68"/>
        <v>RTK</v>
      </c>
      <c r="I2057" t="s">
        <v>4108</v>
      </c>
      <c r="J2057" t="s">
        <v>4107</v>
      </c>
    </row>
    <row r="2058" spans="7:10" x14ac:dyDescent="0.35">
      <c r="G2058" t="str">
        <f t="shared" si="69"/>
        <v>RTKHILLVIEW MEDICAL CENTRE</v>
      </c>
      <c r="H2058" t="str">
        <f t="shared" si="68"/>
        <v>RTK</v>
      </c>
      <c r="I2058" t="s">
        <v>4110</v>
      </c>
      <c r="J2058" t="s">
        <v>4109</v>
      </c>
    </row>
    <row r="2059" spans="7:10" x14ac:dyDescent="0.35">
      <c r="G2059" t="str">
        <f t="shared" si="69"/>
        <v>RTKHOMEWATERS</v>
      </c>
      <c r="H2059" t="str">
        <f t="shared" si="68"/>
        <v>RTK</v>
      </c>
      <c r="I2059" t="s">
        <v>4112</v>
      </c>
      <c r="J2059" t="s">
        <v>4111</v>
      </c>
    </row>
    <row r="2060" spans="7:10" x14ac:dyDescent="0.35">
      <c r="G2060" t="str">
        <f t="shared" si="69"/>
        <v>RTKMOUNT ALVERNIA HOSPITAL</v>
      </c>
      <c r="H2060" t="str">
        <f t="shared" si="68"/>
        <v>RTK</v>
      </c>
      <c r="I2060" t="s">
        <v>4114</v>
      </c>
      <c r="J2060" t="s">
        <v>4113</v>
      </c>
    </row>
    <row r="2061" spans="7:10" x14ac:dyDescent="0.35">
      <c r="G2061" t="str">
        <f t="shared" si="69"/>
        <v>RTKNEW OTTERSHAW SURGERY</v>
      </c>
      <c r="H2061" t="str">
        <f t="shared" si="68"/>
        <v>RTK</v>
      </c>
      <c r="I2061" t="s">
        <v>4116</v>
      </c>
      <c r="J2061" t="s">
        <v>4115</v>
      </c>
    </row>
    <row r="2062" spans="7:10" x14ac:dyDescent="0.35">
      <c r="G2062" t="str">
        <f t="shared" si="69"/>
        <v>RTKPACKERS</v>
      </c>
      <c r="H2062" t="str">
        <f t="shared" si="68"/>
        <v>RTK</v>
      </c>
      <c r="I2062" t="s">
        <v>4118</v>
      </c>
      <c r="J2062" t="s">
        <v>4117</v>
      </c>
    </row>
    <row r="2063" spans="7:10" x14ac:dyDescent="0.35">
      <c r="G2063" t="str">
        <f t="shared" si="69"/>
        <v>RTKPRINCESS MARGARET HOSPITAL</v>
      </c>
      <c r="H2063" t="str">
        <f t="shared" si="68"/>
        <v>RTK</v>
      </c>
      <c r="I2063" t="s">
        <v>4120</v>
      </c>
      <c r="J2063" t="s">
        <v>4119</v>
      </c>
    </row>
    <row r="2064" spans="7:10" x14ac:dyDescent="0.35">
      <c r="G2064" t="str">
        <f t="shared" si="69"/>
        <v>RTKRUNNYMEDE HOSPITAL</v>
      </c>
      <c r="H2064" t="str">
        <f t="shared" si="68"/>
        <v>RTK</v>
      </c>
      <c r="I2064" t="s">
        <v>4122</v>
      </c>
      <c r="J2064" t="s">
        <v>4121</v>
      </c>
    </row>
    <row r="2065" spans="7:10" x14ac:dyDescent="0.35">
      <c r="G2065" t="str">
        <f t="shared" si="69"/>
        <v>RTKSHEERWATER HEALTH CENTRE</v>
      </c>
      <c r="H2065" t="str">
        <f t="shared" si="68"/>
        <v>RTK</v>
      </c>
      <c r="I2065" t="s">
        <v>4124</v>
      </c>
      <c r="J2065" t="s">
        <v>4123</v>
      </c>
    </row>
    <row r="2066" spans="7:10" x14ac:dyDescent="0.35">
      <c r="G2066" t="str">
        <f t="shared" si="69"/>
        <v>RTKSOUTHVIEW SURGERY</v>
      </c>
      <c r="H2066" t="str">
        <f t="shared" si="68"/>
        <v>RTK</v>
      </c>
      <c r="I2066" t="s">
        <v>4126</v>
      </c>
      <c r="J2066" t="s">
        <v>4125</v>
      </c>
    </row>
    <row r="2067" spans="7:10" x14ac:dyDescent="0.35">
      <c r="G2067" t="str">
        <f t="shared" si="69"/>
        <v>RTKST DAVID'S HEALTH CENTRE</v>
      </c>
      <c r="H2067" t="str">
        <f t="shared" si="68"/>
        <v>RTK</v>
      </c>
      <c r="I2067" t="s">
        <v>4128</v>
      </c>
      <c r="J2067" t="s">
        <v>4127</v>
      </c>
    </row>
    <row r="2068" spans="7:10" x14ac:dyDescent="0.35">
      <c r="G2068" t="str">
        <f t="shared" si="69"/>
        <v>RTKST JOHNS HEALTH CENTRE</v>
      </c>
      <c r="H2068" t="str">
        <f t="shared" si="68"/>
        <v>RTK</v>
      </c>
      <c r="I2068" t="s">
        <v>4130</v>
      </c>
      <c r="J2068" t="s">
        <v>4129</v>
      </c>
    </row>
    <row r="2069" spans="7:10" x14ac:dyDescent="0.35">
      <c r="G2069" t="str">
        <f t="shared" si="69"/>
        <v>RTKST PETER'S HOSPITAL</v>
      </c>
      <c r="H2069" t="str">
        <f t="shared" si="68"/>
        <v>RTK</v>
      </c>
      <c r="I2069" t="s">
        <v>4132</v>
      </c>
      <c r="J2069" t="s">
        <v>4131</v>
      </c>
    </row>
    <row r="2070" spans="7:10" x14ac:dyDescent="0.35">
      <c r="G2070" t="str">
        <f t="shared" si="69"/>
        <v>RTKSTAINES HEALTH CENTRE</v>
      </c>
      <c r="H2070" t="str">
        <f t="shared" si="68"/>
        <v>RTK</v>
      </c>
      <c r="I2070" t="s">
        <v>4134</v>
      </c>
      <c r="J2070" t="s">
        <v>4133</v>
      </c>
    </row>
    <row r="2071" spans="7:10" x14ac:dyDescent="0.35">
      <c r="G2071" t="str">
        <f t="shared" si="69"/>
        <v>RTKSTANWELL ROAD</v>
      </c>
      <c r="H2071" t="str">
        <f t="shared" si="68"/>
        <v>RTK</v>
      </c>
      <c r="I2071" t="s">
        <v>4136</v>
      </c>
      <c r="J2071" t="s">
        <v>4135</v>
      </c>
    </row>
    <row r="2072" spans="7:10" x14ac:dyDescent="0.35">
      <c r="G2072" t="str">
        <f t="shared" si="69"/>
        <v>RTKSTUDHOLME MEDICAL CENTRE</v>
      </c>
      <c r="H2072" t="str">
        <f t="shared" si="68"/>
        <v>RTK</v>
      </c>
      <c r="I2072" t="s">
        <v>4138</v>
      </c>
      <c r="J2072" t="s">
        <v>4137</v>
      </c>
    </row>
    <row r="2073" spans="7:10" x14ac:dyDescent="0.35">
      <c r="G2073" t="str">
        <f t="shared" si="69"/>
        <v>RTKSUNNYMEAD SURGERY</v>
      </c>
      <c r="H2073" t="str">
        <f t="shared" si="68"/>
        <v>RTK</v>
      </c>
      <c r="I2073" t="s">
        <v>4140</v>
      </c>
      <c r="J2073" t="s">
        <v>4139</v>
      </c>
    </row>
    <row r="2074" spans="7:10" x14ac:dyDescent="0.35">
      <c r="G2074" t="str">
        <f t="shared" si="69"/>
        <v>RTKTHE HEALTH CENTRE, BOND STREET</v>
      </c>
      <c r="H2074" t="str">
        <f t="shared" si="68"/>
        <v>RTK</v>
      </c>
      <c r="I2074" t="s">
        <v>4142</v>
      </c>
      <c r="J2074" t="s">
        <v>4141</v>
      </c>
    </row>
    <row r="2075" spans="7:10" x14ac:dyDescent="0.35">
      <c r="G2075" t="str">
        <f t="shared" si="69"/>
        <v>RTKTHE KNAPHILL SURGERY</v>
      </c>
      <c r="H2075" t="str">
        <f t="shared" si="68"/>
        <v>RTK</v>
      </c>
      <c r="I2075" t="s">
        <v>4144</v>
      </c>
      <c r="J2075" t="s">
        <v>4143</v>
      </c>
    </row>
    <row r="2076" spans="7:10" x14ac:dyDescent="0.35">
      <c r="G2076" t="str">
        <f t="shared" si="69"/>
        <v>RTKTHE MAYBURY SURGERY</v>
      </c>
      <c r="H2076" t="str">
        <f t="shared" si="68"/>
        <v>RTK</v>
      </c>
      <c r="I2076" t="s">
        <v>4146</v>
      </c>
      <c r="J2076" t="s">
        <v>4145</v>
      </c>
    </row>
    <row r="2077" spans="7:10" x14ac:dyDescent="0.35">
      <c r="G2077" t="str">
        <f t="shared" si="69"/>
        <v>RTKTHORPE ROAD</v>
      </c>
      <c r="H2077" t="str">
        <f t="shared" si="68"/>
        <v>RTK</v>
      </c>
      <c r="I2077" t="s">
        <v>4148</v>
      </c>
      <c r="J2077" t="s">
        <v>4147</v>
      </c>
    </row>
    <row r="2078" spans="7:10" x14ac:dyDescent="0.35">
      <c r="G2078" t="str">
        <f t="shared" si="69"/>
        <v>RTKUPPER HALLIFORD ROAD</v>
      </c>
      <c r="H2078" t="str">
        <f t="shared" ref="H2078:H2132" si="70">LEFT(J2078,3)</f>
        <v>RTK</v>
      </c>
      <c r="I2078" t="s">
        <v>4150</v>
      </c>
      <c r="J2078" t="s">
        <v>4149</v>
      </c>
    </row>
    <row r="2079" spans="7:10" x14ac:dyDescent="0.35">
      <c r="G2079" t="str">
        <f t="shared" si="69"/>
        <v>RTKWALTON HEALTH CENTRE</v>
      </c>
      <c r="H2079" t="str">
        <f t="shared" si="70"/>
        <v>RTK</v>
      </c>
      <c r="I2079" t="s">
        <v>4152</v>
      </c>
      <c r="J2079" t="s">
        <v>4151</v>
      </c>
    </row>
    <row r="2080" spans="7:10" x14ac:dyDescent="0.35">
      <c r="G2080" t="str">
        <f t="shared" si="69"/>
        <v>RTKWEST MIDDLESEX UNIVERSITY HOSPITAL</v>
      </c>
      <c r="H2080" t="str">
        <f t="shared" si="70"/>
        <v>RTK</v>
      </c>
      <c r="I2080" t="s">
        <v>3011</v>
      </c>
      <c r="J2080" t="s">
        <v>4153</v>
      </c>
    </row>
    <row r="2081" spans="7:10" x14ac:dyDescent="0.35">
      <c r="G2081" t="str">
        <f t="shared" si="69"/>
        <v>RTKWESTFIELD SURGERY</v>
      </c>
      <c r="H2081" t="str">
        <f t="shared" si="70"/>
        <v>RTK</v>
      </c>
      <c r="I2081" t="s">
        <v>4155</v>
      </c>
      <c r="J2081" t="s">
        <v>4154</v>
      </c>
    </row>
    <row r="2082" spans="7:10" x14ac:dyDescent="0.35">
      <c r="G2082" t="str">
        <f t="shared" si="69"/>
        <v>RTKWEYBRIDGE HEALTH CENTRE</v>
      </c>
      <c r="H2082" t="str">
        <f t="shared" si="70"/>
        <v>RTK</v>
      </c>
      <c r="I2082" t="s">
        <v>4157</v>
      </c>
      <c r="J2082" t="s">
        <v>4156</v>
      </c>
    </row>
    <row r="2083" spans="7:10" x14ac:dyDescent="0.35">
      <c r="G2083" t="str">
        <f t="shared" si="69"/>
        <v>RTKWOKING NUFFIELD HOSPITAL</v>
      </c>
      <c r="H2083" t="str">
        <f t="shared" si="70"/>
        <v>RTK</v>
      </c>
      <c r="I2083" t="s">
        <v>1277</v>
      </c>
      <c r="J2083" t="s">
        <v>4158</v>
      </c>
    </row>
    <row r="2084" spans="7:10" x14ac:dyDescent="0.35">
      <c r="G2084" t="str">
        <f t="shared" si="69"/>
        <v>RTKYORK HOUSE MEDICAL CENTRE</v>
      </c>
      <c r="H2084" t="str">
        <f t="shared" si="70"/>
        <v>RTK</v>
      </c>
      <c r="I2084" t="s">
        <v>4160</v>
      </c>
      <c r="J2084" t="s">
        <v>4159</v>
      </c>
    </row>
    <row r="2085" spans="7:10" x14ac:dyDescent="0.35">
      <c r="G2085" t="str">
        <f t="shared" si="69"/>
        <v>RTPCATERHAM DENE HOSPITAL</v>
      </c>
      <c r="H2085" t="str">
        <f t="shared" si="70"/>
        <v>RTP</v>
      </c>
      <c r="I2085" t="s">
        <v>4162</v>
      </c>
      <c r="J2085" t="s">
        <v>4161</v>
      </c>
    </row>
    <row r="2086" spans="7:10" x14ac:dyDescent="0.35">
      <c r="G2086" t="str">
        <f t="shared" si="69"/>
        <v>RTPCRAWLEY HOSPITAL</v>
      </c>
      <c r="H2086" t="str">
        <f t="shared" si="70"/>
        <v>RTP</v>
      </c>
      <c r="I2086" t="s">
        <v>1171</v>
      </c>
      <c r="J2086" t="s">
        <v>4163</v>
      </c>
    </row>
    <row r="2087" spans="7:10" x14ac:dyDescent="0.35">
      <c r="G2087" t="str">
        <f t="shared" si="69"/>
        <v>RTPDORKING HOSPITAL</v>
      </c>
      <c r="H2087" t="str">
        <f t="shared" si="70"/>
        <v>RTP</v>
      </c>
      <c r="I2087" t="s">
        <v>4165</v>
      </c>
      <c r="J2087" t="s">
        <v>4164</v>
      </c>
    </row>
    <row r="2088" spans="7:10" x14ac:dyDescent="0.35">
      <c r="G2088" t="str">
        <f t="shared" si="69"/>
        <v>RTPEAST SURREY HOSPITAL</v>
      </c>
      <c r="H2088" t="str">
        <f t="shared" si="70"/>
        <v>RTP</v>
      </c>
      <c r="I2088" t="s">
        <v>4167</v>
      </c>
      <c r="J2088" t="s">
        <v>4166</v>
      </c>
    </row>
    <row r="2089" spans="7:10" x14ac:dyDescent="0.35">
      <c r="G2089" t="str">
        <f t="shared" si="69"/>
        <v>RTPHORSHAM HOSPITAL</v>
      </c>
      <c r="H2089" t="str">
        <f t="shared" si="70"/>
        <v>RTP</v>
      </c>
      <c r="I2089" t="s">
        <v>1187</v>
      </c>
      <c r="J2089" t="s">
        <v>4168</v>
      </c>
    </row>
    <row r="2090" spans="7:10" x14ac:dyDescent="0.35">
      <c r="G2090" t="str">
        <f t="shared" si="69"/>
        <v>RTPOXTED AND LIMPSFIELD HOSPITAL</v>
      </c>
      <c r="H2090" t="str">
        <f t="shared" si="70"/>
        <v>RTP</v>
      </c>
      <c r="I2090" t="s">
        <v>4170</v>
      </c>
      <c r="J2090" t="s">
        <v>4169</v>
      </c>
    </row>
    <row r="2091" spans="7:10" x14ac:dyDescent="0.35">
      <c r="G2091" t="str">
        <f t="shared" si="69"/>
        <v>RTPREDWOOD DIAGNOSTIC TREATMENT CENTRE</v>
      </c>
      <c r="H2091" t="str">
        <f t="shared" si="70"/>
        <v>RTP</v>
      </c>
      <c r="I2091" t="s">
        <v>4172</v>
      </c>
      <c r="J2091" t="s">
        <v>4171</v>
      </c>
    </row>
    <row r="2092" spans="7:10" x14ac:dyDescent="0.35">
      <c r="G2092" t="str">
        <f t="shared" si="69"/>
        <v>RTQARENA</v>
      </c>
      <c r="H2092" t="str">
        <f t="shared" si="70"/>
        <v>RTQ</v>
      </c>
      <c r="I2092" t="s">
        <v>4174</v>
      </c>
      <c r="J2092" t="s">
        <v>4173</v>
      </c>
    </row>
    <row r="2093" spans="7:10" x14ac:dyDescent="0.35">
      <c r="G2093" t="str">
        <f t="shared" si="69"/>
        <v>RTQBERKELEY HOSPITAL</v>
      </c>
      <c r="H2093" t="str">
        <f t="shared" si="70"/>
        <v>RTQ</v>
      </c>
      <c r="I2093" t="s">
        <v>4176</v>
      </c>
      <c r="J2093" t="s">
        <v>4175</v>
      </c>
    </row>
    <row r="2094" spans="7:10" x14ac:dyDescent="0.35">
      <c r="G2094" t="str">
        <f t="shared" si="69"/>
        <v>RTQBERKELEY HOUSE</v>
      </c>
      <c r="H2094" t="str">
        <f t="shared" si="70"/>
        <v>RTQ</v>
      </c>
      <c r="I2094" t="s">
        <v>4178</v>
      </c>
      <c r="J2094" t="s">
        <v>4177</v>
      </c>
    </row>
    <row r="2095" spans="7:10" x14ac:dyDescent="0.35">
      <c r="G2095" t="str">
        <f t="shared" si="69"/>
        <v>RTQCHALFONT</v>
      </c>
      <c r="H2095" t="str">
        <f t="shared" si="70"/>
        <v>RTQ</v>
      </c>
      <c r="I2095" t="s">
        <v>4180</v>
      </c>
      <c r="J2095" t="s">
        <v>4179</v>
      </c>
    </row>
    <row r="2096" spans="7:10" x14ac:dyDescent="0.35">
      <c r="G2096" t="str">
        <f t="shared" si="69"/>
        <v>RTQCHARLTON LANE HOSPITAL</v>
      </c>
      <c r="H2096" t="str">
        <f t="shared" si="70"/>
        <v>RTQ</v>
      </c>
      <c r="I2096" t="s">
        <v>4182</v>
      </c>
      <c r="J2096" t="s">
        <v>4181</v>
      </c>
    </row>
    <row r="2097" spans="7:10" x14ac:dyDescent="0.35">
      <c r="G2097" t="str">
        <f t="shared" si="69"/>
        <v>RTQCHARLWOOD</v>
      </c>
      <c r="H2097" t="str">
        <f t="shared" si="70"/>
        <v>RTQ</v>
      </c>
      <c r="I2097" t="s">
        <v>4184</v>
      </c>
      <c r="J2097" t="s">
        <v>4183</v>
      </c>
    </row>
    <row r="2098" spans="7:10" x14ac:dyDescent="0.35">
      <c r="G2098" t="str">
        <f t="shared" si="69"/>
        <v>RTQCHELTENHAM GENERAL HOSPITAL</v>
      </c>
      <c r="H2098" t="str">
        <f t="shared" si="70"/>
        <v>RTQ</v>
      </c>
      <c r="I2098" t="s">
        <v>4186</v>
      </c>
      <c r="J2098" t="s">
        <v>4185</v>
      </c>
    </row>
    <row r="2099" spans="7:10" x14ac:dyDescent="0.35">
      <c r="G2099" t="str">
        <f t="shared" si="69"/>
        <v>RTQCHESTERTON HALT</v>
      </c>
      <c r="H2099" t="str">
        <f t="shared" si="70"/>
        <v>RTQ</v>
      </c>
      <c r="I2099" t="s">
        <v>4188</v>
      </c>
      <c r="J2099" t="s">
        <v>4187</v>
      </c>
    </row>
    <row r="2100" spans="7:10" x14ac:dyDescent="0.35">
      <c r="G2100" t="str">
        <f t="shared" si="69"/>
        <v>RTQCIRENCESTER HOSPITAL</v>
      </c>
      <c r="H2100" t="str">
        <f t="shared" si="70"/>
        <v>RTQ</v>
      </c>
      <c r="I2100" t="s">
        <v>4190</v>
      </c>
      <c r="J2100" t="s">
        <v>4189</v>
      </c>
    </row>
    <row r="2101" spans="7:10" x14ac:dyDescent="0.35">
      <c r="G2101" t="str">
        <f t="shared" si="69"/>
        <v>RTQDELANCEY HOSPITAL</v>
      </c>
      <c r="H2101" t="str">
        <f t="shared" si="70"/>
        <v>RTQ</v>
      </c>
      <c r="I2101" t="s">
        <v>4192</v>
      </c>
      <c r="J2101" t="s">
        <v>4191</v>
      </c>
    </row>
    <row r="2102" spans="7:10" x14ac:dyDescent="0.35">
      <c r="G2102" t="str">
        <f t="shared" si="69"/>
        <v>RTQDILKE MEMORIAL HOSPITAL</v>
      </c>
      <c r="H2102" t="str">
        <f t="shared" si="70"/>
        <v>RTQ</v>
      </c>
      <c r="I2102" t="s">
        <v>4194</v>
      </c>
      <c r="J2102" t="s">
        <v>4193</v>
      </c>
    </row>
    <row r="2103" spans="7:10" x14ac:dyDescent="0.35">
      <c r="G2103" t="str">
        <f t="shared" si="69"/>
        <v>RTQFAIRFORD HOSPITAL</v>
      </c>
      <c r="H2103" t="str">
        <f t="shared" si="70"/>
        <v>RTQ</v>
      </c>
      <c r="I2103" t="s">
        <v>2459</v>
      </c>
      <c r="J2103" t="s">
        <v>4195</v>
      </c>
    </row>
    <row r="2104" spans="7:10" x14ac:dyDescent="0.35">
      <c r="G2104" t="str">
        <f t="shared" si="69"/>
        <v>RTQFIELDVIEW</v>
      </c>
      <c r="H2104" t="str">
        <f t="shared" si="70"/>
        <v>RTQ</v>
      </c>
      <c r="I2104" t="s">
        <v>4197</v>
      </c>
      <c r="J2104" t="s">
        <v>4196</v>
      </c>
    </row>
    <row r="2105" spans="7:10" x14ac:dyDescent="0.35">
      <c r="G2105" t="str">
        <f t="shared" si="69"/>
        <v>RTQFOREST OF DEAN (ATU)</v>
      </c>
      <c r="H2105" t="str">
        <f t="shared" si="70"/>
        <v>RTQ</v>
      </c>
      <c r="I2105" t="s">
        <v>4199</v>
      </c>
      <c r="J2105" t="s">
        <v>4198</v>
      </c>
    </row>
    <row r="2106" spans="7:10" x14ac:dyDescent="0.35">
      <c r="G2106" t="str">
        <f t="shared" si="69"/>
        <v>RTQGDAS STROUD</v>
      </c>
      <c r="H2106" t="str">
        <f t="shared" si="70"/>
        <v>RTQ</v>
      </c>
      <c r="I2106" t="s">
        <v>4201</v>
      </c>
      <c r="J2106" t="s">
        <v>4200</v>
      </c>
    </row>
    <row r="2107" spans="7:10" x14ac:dyDescent="0.35">
      <c r="G2107" t="str">
        <f t="shared" si="69"/>
        <v>RTQGLOUCESTERSHIRE ROYAL HOSPITAL</v>
      </c>
      <c r="H2107" t="str">
        <f t="shared" si="70"/>
        <v>RTQ</v>
      </c>
      <c r="I2107" t="s">
        <v>4203</v>
      </c>
      <c r="J2107" t="s">
        <v>4202</v>
      </c>
    </row>
    <row r="2108" spans="7:10" x14ac:dyDescent="0.35">
      <c r="G2108" t="str">
        <f t="shared" si="69"/>
        <v>RTQHEATHFIELD</v>
      </c>
      <c r="H2108" t="str">
        <f t="shared" si="70"/>
        <v>RTQ</v>
      </c>
      <c r="I2108" t="s">
        <v>4205</v>
      </c>
      <c r="J2108" t="s">
        <v>4204</v>
      </c>
    </row>
    <row r="2109" spans="7:10" x14ac:dyDescent="0.35">
      <c r="G2109" t="str">
        <f t="shared" si="69"/>
        <v>RTQHONEYBOURE</v>
      </c>
      <c r="H2109" t="str">
        <f t="shared" si="70"/>
        <v>RTQ</v>
      </c>
      <c r="I2109" t="s">
        <v>4207</v>
      </c>
      <c r="J2109" t="s">
        <v>4206</v>
      </c>
    </row>
    <row r="2110" spans="7:10" x14ac:dyDescent="0.35">
      <c r="G2110" t="str">
        <f t="shared" si="69"/>
        <v>RTQHONEYBOURNE</v>
      </c>
      <c r="H2110" t="str">
        <f t="shared" si="70"/>
        <v>RTQ</v>
      </c>
      <c r="I2110" t="s">
        <v>4208</v>
      </c>
      <c r="J2110" t="s">
        <v>4206</v>
      </c>
    </row>
    <row r="2111" spans="7:10" x14ac:dyDescent="0.35">
      <c r="G2111" t="str">
        <f t="shared" si="69"/>
        <v>RTQLAUREL HOUSE</v>
      </c>
      <c r="H2111" t="str">
        <f t="shared" si="70"/>
        <v>RTQ</v>
      </c>
      <c r="I2111" t="s">
        <v>7231</v>
      </c>
      <c r="J2111" t="s">
        <v>14854</v>
      </c>
    </row>
    <row r="2112" spans="7:10" x14ac:dyDescent="0.35">
      <c r="G2112" t="str">
        <f t="shared" ref="G2112:G2168" si="71">H2112&amp;I2112</f>
        <v>RTQLYDNEY HOSPITAL</v>
      </c>
      <c r="H2112" t="str">
        <f t="shared" si="70"/>
        <v>RTQ</v>
      </c>
      <c r="I2112" t="s">
        <v>4210</v>
      </c>
      <c r="J2112" t="s">
        <v>4209</v>
      </c>
    </row>
    <row r="2113" spans="7:10" x14ac:dyDescent="0.35">
      <c r="G2113" t="str">
        <f t="shared" si="71"/>
        <v>RTQMEADOWLEASE</v>
      </c>
      <c r="H2113" t="str">
        <f t="shared" si="70"/>
        <v>RTQ</v>
      </c>
      <c r="I2113" t="s">
        <v>4212</v>
      </c>
      <c r="J2113" t="s">
        <v>4211</v>
      </c>
    </row>
    <row r="2114" spans="7:10" x14ac:dyDescent="0.35">
      <c r="G2114" t="str">
        <f t="shared" si="71"/>
        <v>RTQMOORE HOSPITAL</v>
      </c>
      <c r="H2114" t="str">
        <f t="shared" si="70"/>
        <v>RTQ</v>
      </c>
      <c r="I2114" t="s">
        <v>4214</v>
      </c>
      <c r="J2114" t="s">
        <v>4213</v>
      </c>
    </row>
    <row r="2115" spans="7:10" x14ac:dyDescent="0.35">
      <c r="G2115" t="str">
        <f t="shared" si="71"/>
        <v>RTQMORETON IN MARSH HOSPITAL</v>
      </c>
      <c r="H2115" t="str">
        <f t="shared" si="70"/>
        <v>RTQ</v>
      </c>
      <c r="I2115" t="s">
        <v>4216</v>
      </c>
      <c r="J2115" t="s">
        <v>4215</v>
      </c>
    </row>
    <row r="2116" spans="7:10" x14ac:dyDescent="0.35">
      <c r="G2116" t="str">
        <f t="shared" si="71"/>
        <v>RTQNORTH COTSWOLD HOSPITAL</v>
      </c>
      <c r="H2116" t="str">
        <f t="shared" si="70"/>
        <v>RTQ</v>
      </c>
      <c r="I2116" t="s">
        <v>4218</v>
      </c>
      <c r="J2116" t="s">
        <v>4217</v>
      </c>
    </row>
    <row r="2117" spans="7:10" x14ac:dyDescent="0.35">
      <c r="G2117" t="str">
        <f t="shared" si="71"/>
        <v>RTQRIKENEL</v>
      </c>
      <c r="H2117" t="str">
        <f t="shared" si="70"/>
        <v>RTQ</v>
      </c>
      <c r="I2117" t="s">
        <v>4220</v>
      </c>
      <c r="J2117" t="s">
        <v>4219</v>
      </c>
    </row>
    <row r="2118" spans="7:10" x14ac:dyDescent="0.35">
      <c r="G2118" t="str">
        <f t="shared" si="71"/>
        <v>RTQSALMON SPRINGS</v>
      </c>
      <c r="H2118" t="str">
        <f t="shared" si="70"/>
        <v>RTQ</v>
      </c>
      <c r="I2118" t="s">
        <v>4222</v>
      </c>
      <c r="J2118" t="s">
        <v>4221</v>
      </c>
    </row>
    <row r="2119" spans="7:10" x14ac:dyDescent="0.35">
      <c r="G2119" t="str">
        <f t="shared" si="71"/>
        <v>RTQSELSLEY VICARAGE</v>
      </c>
      <c r="H2119" t="str">
        <f t="shared" si="70"/>
        <v>RTQ</v>
      </c>
      <c r="I2119" t="s">
        <v>4224</v>
      </c>
      <c r="J2119" t="s">
        <v>4223</v>
      </c>
    </row>
    <row r="2120" spans="7:10" x14ac:dyDescent="0.35">
      <c r="G2120" t="str">
        <f t="shared" si="71"/>
        <v>RTQST MARYS</v>
      </c>
      <c r="H2120" t="str">
        <f t="shared" si="70"/>
        <v>RTQ</v>
      </c>
      <c r="I2120" t="s">
        <v>4226</v>
      </c>
      <c r="J2120" t="s">
        <v>4225</v>
      </c>
    </row>
    <row r="2121" spans="7:10" x14ac:dyDescent="0.35">
      <c r="G2121" t="str">
        <f t="shared" si="71"/>
        <v>RTQSTONEBURY DAY HOSPITAL</v>
      </c>
      <c r="H2121" t="str">
        <f t="shared" si="70"/>
        <v>RTQ</v>
      </c>
      <c r="I2121" t="s">
        <v>4229</v>
      </c>
      <c r="J2121" t="s">
        <v>4228</v>
      </c>
    </row>
    <row r="2122" spans="7:10" x14ac:dyDescent="0.35">
      <c r="G2122" t="str">
        <f t="shared" si="71"/>
        <v>RTQSTROUD GENERAL HOSPITAL</v>
      </c>
      <c r="H2122" t="str">
        <f t="shared" si="70"/>
        <v>RTQ</v>
      </c>
      <c r="I2122" t="s">
        <v>4231</v>
      </c>
      <c r="J2122" t="s">
        <v>4230</v>
      </c>
    </row>
    <row r="2123" spans="7:10" x14ac:dyDescent="0.35">
      <c r="G2123" t="str">
        <f t="shared" si="71"/>
        <v>RTQTEWKESBURY GENERAL HOSPITAL</v>
      </c>
      <c r="H2123" t="str">
        <f t="shared" si="70"/>
        <v>RTQ</v>
      </c>
      <c r="I2123" t="s">
        <v>4233</v>
      </c>
      <c r="J2123" t="s">
        <v>4232</v>
      </c>
    </row>
    <row r="2124" spans="7:10" x14ac:dyDescent="0.35">
      <c r="G2124" t="str">
        <f t="shared" si="71"/>
        <v>RTQTHE BUCKHOLT</v>
      </c>
      <c r="H2124" t="str">
        <f t="shared" si="70"/>
        <v>RTQ</v>
      </c>
      <c r="I2124" t="s">
        <v>4235</v>
      </c>
      <c r="J2124" t="s">
        <v>4234</v>
      </c>
    </row>
    <row r="2125" spans="7:10" x14ac:dyDescent="0.35">
      <c r="G2125" t="str">
        <f t="shared" si="71"/>
        <v>RTQTHE VRON</v>
      </c>
      <c r="H2125" t="str">
        <f t="shared" si="70"/>
        <v>RTQ</v>
      </c>
      <c r="I2125" t="s">
        <v>4237</v>
      </c>
      <c r="J2125" t="s">
        <v>4236</v>
      </c>
    </row>
    <row r="2126" spans="7:10" x14ac:dyDescent="0.35">
      <c r="G2126" t="str">
        <f t="shared" si="71"/>
        <v>RTQTHE VRON - 91B</v>
      </c>
      <c r="H2126" t="str">
        <f t="shared" si="70"/>
        <v>RTQ</v>
      </c>
      <c r="I2126" t="s">
        <v>4239</v>
      </c>
      <c r="J2126" t="s">
        <v>4238</v>
      </c>
    </row>
    <row r="2127" spans="7:10" x14ac:dyDescent="0.35">
      <c r="G2127" t="str">
        <f t="shared" si="71"/>
        <v>RTQUNDERLEAF</v>
      </c>
      <c r="H2127" t="str">
        <f t="shared" si="70"/>
        <v>RTQ</v>
      </c>
      <c r="I2127" t="s">
        <v>4241</v>
      </c>
      <c r="J2127" t="s">
        <v>4240</v>
      </c>
    </row>
    <row r="2128" spans="7:10" x14ac:dyDescent="0.35">
      <c r="G2128" t="str">
        <f t="shared" si="71"/>
        <v>RTQVALE COMMUNITY HOSPITAL</v>
      </c>
      <c r="H2128" t="str">
        <f t="shared" si="70"/>
        <v>RTQ</v>
      </c>
      <c r="I2128" t="s">
        <v>4243</v>
      </c>
      <c r="J2128" t="s">
        <v>4242</v>
      </c>
    </row>
    <row r="2129" spans="7:10" x14ac:dyDescent="0.35">
      <c r="G2129" t="str">
        <f t="shared" si="71"/>
        <v>RTQWEAVERS CROFT</v>
      </c>
      <c r="H2129" t="str">
        <f t="shared" si="70"/>
        <v>RTQ</v>
      </c>
      <c r="I2129" t="s">
        <v>4245</v>
      </c>
      <c r="J2129" t="s">
        <v>4244</v>
      </c>
    </row>
    <row r="2130" spans="7:10" x14ac:dyDescent="0.35">
      <c r="G2130" t="str">
        <f t="shared" si="71"/>
        <v>RTQWESTRIDGE</v>
      </c>
      <c r="H2130" t="str">
        <f t="shared" si="70"/>
        <v>RTQ</v>
      </c>
      <c r="I2130" t="s">
        <v>4247</v>
      </c>
      <c r="J2130" t="s">
        <v>4246</v>
      </c>
    </row>
    <row r="2131" spans="7:10" x14ac:dyDescent="0.35">
      <c r="G2131" t="str">
        <f t="shared" si="71"/>
        <v>RTQWINDRUSH</v>
      </c>
      <c r="H2131" t="str">
        <f t="shared" si="70"/>
        <v>RTQ</v>
      </c>
      <c r="I2131" t="s">
        <v>4249</v>
      </c>
      <c r="J2131" t="s">
        <v>4248</v>
      </c>
    </row>
    <row r="2132" spans="7:10" x14ac:dyDescent="0.35">
      <c r="G2132" t="str">
        <f t="shared" si="71"/>
        <v>RTQWOTTON LAWN HOSPITAL</v>
      </c>
      <c r="H2132" t="str">
        <f t="shared" si="70"/>
        <v>RTQ</v>
      </c>
      <c r="I2132" t="s">
        <v>4251</v>
      </c>
      <c r="J2132" t="s">
        <v>4250</v>
      </c>
    </row>
    <row r="2133" spans="7:10" x14ac:dyDescent="0.35">
      <c r="G2133" t="str">
        <f t="shared" si="71"/>
        <v>RTRCARTER BEQUEST HOSPITAL</v>
      </c>
      <c r="H2133" t="str">
        <f t="shared" ref="H2133:H2192" si="72">LEFT(J2133,3)</f>
        <v>RTR</v>
      </c>
      <c r="I2133" t="s">
        <v>4253</v>
      </c>
      <c r="J2133" t="s">
        <v>4252</v>
      </c>
    </row>
    <row r="2134" spans="7:10" x14ac:dyDescent="0.35">
      <c r="G2134" t="str">
        <f t="shared" si="71"/>
        <v>RTRCARTER BEQUEST HOSPITAL</v>
      </c>
      <c r="H2134" t="str">
        <f t="shared" si="72"/>
        <v>RTR</v>
      </c>
      <c r="I2134" t="s">
        <v>4253</v>
      </c>
      <c r="J2134" t="s">
        <v>4252</v>
      </c>
    </row>
    <row r="2135" spans="7:10" x14ac:dyDescent="0.35">
      <c r="G2135" t="str">
        <f t="shared" si="71"/>
        <v>RTRDUCHESS OF KENT HOSPITAL</v>
      </c>
      <c r="H2135" t="str">
        <f t="shared" si="72"/>
        <v>RTR</v>
      </c>
      <c r="I2135" t="s">
        <v>4255</v>
      </c>
      <c r="J2135" t="s">
        <v>4254</v>
      </c>
    </row>
    <row r="2136" spans="7:10" x14ac:dyDescent="0.35">
      <c r="G2136" t="str">
        <f t="shared" si="71"/>
        <v>RTREAST CLEVELAND HOSPITAL</v>
      </c>
      <c r="H2136" t="str">
        <f t="shared" si="72"/>
        <v>RTR</v>
      </c>
      <c r="I2136" t="s">
        <v>4257</v>
      </c>
      <c r="J2136" t="s">
        <v>4256</v>
      </c>
    </row>
    <row r="2137" spans="7:10" x14ac:dyDescent="0.35">
      <c r="G2137" t="str">
        <f t="shared" si="71"/>
        <v>RTREAST CLEVELAND HOSPITAL</v>
      </c>
      <c r="H2137" t="str">
        <f t="shared" si="72"/>
        <v>RTR</v>
      </c>
      <c r="I2137" t="s">
        <v>4257</v>
      </c>
      <c r="J2137" t="s">
        <v>4256</v>
      </c>
    </row>
    <row r="2138" spans="7:10" x14ac:dyDescent="0.35">
      <c r="G2138" t="str">
        <f t="shared" si="71"/>
        <v>RTRFRIARAGE HOSPITAL SITE</v>
      </c>
      <c r="H2138" t="str">
        <f t="shared" si="72"/>
        <v>RTR</v>
      </c>
      <c r="I2138" t="s">
        <v>4259</v>
      </c>
      <c r="J2138" t="s">
        <v>4258</v>
      </c>
    </row>
    <row r="2139" spans="7:10" x14ac:dyDescent="0.35">
      <c r="G2139" t="str">
        <f t="shared" si="71"/>
        <v>RTRFRIARY HOSPITAL</v>
      </c>
      <c r="H2139" t="str">
        <f t="shared" si="72"/>
        <v>RTR</v>
      </c>
      <c r="I2139" t="s">
        <v>4261</v>
      </c>
      <c r="J2139" t="s">
        <v>4260</v>
      </c>
    </row>
    <row r="2140" spans="7:10" x14ac:dyDescent="0.35">
      <c r="G2140" t="str">
        <f t="shared" si="71"/>
        <v>RTRFRIARY HOSPITAL</v>
      </c>
      <c r="H2140" t="str">
        <f t="shared" si="72"/>
        <v>RTR</v>
      </c>
      <c r="I2140" t="s">
        <v>4261</v>
      </c>
      <c r="J2140" t="s">
        <v>4260</v>
      </c>
    </row>
    <row r="2141" spans="7:10" x14ac:dyDescent="0.35">
      <c r="G2141" t="str">
        <f t="shared" si="71"/>
        <v>RTRGUISBOROUGH GENERAL HOSPITAL (MATERNITY)</v>
      </c>
      <c r="H2141" t="str">
        <f t="shared" si="72"/>
        <v>RTR</v>
      </c>
      <c r="I2141" t="s">
        <v>4263</v>
      </c>
      <c r="J2141" t="s">
        <v>4262</v>
      </c>
    </row>
    <row r="2142" spans="7:10" x14ac:dyDescent="0.35">
      <c r="G2142" t="str">
        <f t="shared" si="71"/>
        <v>RTRLAMBERT MEMORIAL HOSPITAL</v>
      </c>
      <c r="H2142" t="str">
        <f t="shared" si="72"/>
        <v>RTR</v>
      </c>
      <c r="I2142" t="s">
        <v>4265</v>
      </c>
      <c r="J2142" t="s">
        <v>4264</v>
      </c>
    </row>
    <row r="2143" spans="7:10" x14ac:dyDescent="0.35">
      <c r="G2143" t="str">
        <f t="shared" si="71"/>
        <v>RTRLAMBERT MEMORIAL HOSPITAL</v>
      </c>
      <c r="H2143" t="str">
        <f t="shared" si="72"/>
        <v>RTR</v>
      </c>
      <c r="I2143" t="s">
        <v>4265</v>
      </c>
      <c r="J2143" t="s">
        <v>4264</v>
      </c>
    </row>
    <row r="2144" spans="7:10" x14ac:dyDescent="0.35">
      <c r="G2144" t="str">
        <f t="shared" si="71"/>
        <v>RTRREDCAR PRIMARY CARE HOSPITAL</v>
      </c>
      <c r="H2144" t="str">
        <f t="shared" si="72"/>
        <v>RTR</v>
      </c>
      <c r="I2144" t="s">
        <v>4267</v>
      </c>
      <c r="J2144" t="s">
        <v>4266</v>
      </c>
    </row>
    <row r="2145" spans="7:10" x14ac:dyDescent="0.35">
      <c r="G2145" t="str">
        <f t="shared" si="71"/>
        <v>RTRREDCAR PRIMARY CARE HOSPITAL</v>
      </c>
      <c r="H2145" t="str">
        <f t="shared" si="72"/>
        <v>RTR</v>
      </c>
      <c r="I2145" t="s">
        <v>4267</v>
      </c>
      <c r="J2145" t="s">
        <v>4266</v>
      </c>
    </row>
    <row r="2146" spans="7:10" x14ac:dyDescent="0.35">
      <c r="G2146" t="str">
        <f t="shared" si="71"/>
        <v>RTRRUTSON HOSPITAL</v>
      </c>
      <c r="H2146" t="str">
        <f t="shared" si="72"/>
        <v>RTR</v>
      </c>
      <c r="I2146" t="s">
        <v>1583</v>
      </c>
      <c r="J2146" t="s">
        <v>4268</v>
      </c>
    </row>
    <row r="2147" spans="7:10" x14ac:dyDescent="0.35">
      <c r="G2147" t="str">
        <f t="shared" si="71"/>
        <v>RTRRUTSON HOSPITAL</v>
      </c>
      <c r="H2147" t="str">
        <f t="shared" si="72"/>
        <v>RTR</v>
      </c>
      <c r="I2147" t="s">
        <v>1583</v>
      </c>
      <c r="J2147" t="s">
        <v>4268</v>
      </c>
    </row>
    <row r="2148" spans="7:10" x14ac:dyDescent="0.35">
      <c r="G2148" t="str">
        <f t="shared" si="71"/>
        <v>RTRTHE JAMES COOK UNIVERSITY HOSPITAL</v>
      </c>
      <c r="H2148" t="str">
        <f t="shared" si="72"/>
        <v>RTR</v>
      </c>
      <c r="I2148" t="s">
        <v>4270</v>
      </c>
      <c r="J2148" t="s">
        <v>4269</v>
      </c>
    </row>
    <row r="2149" spans="7:10" x14ac:dyDescent="0.35">
      <c r="G2149" t="str">
        <f t="shared" si="71"/>
        <v>RTXFURNESS GENERAL HOSPITAL</v>
      </c>
      <c r="H2149" t="str">
        <f t="shared" si="72"/>
        <v>RTX</v>
      </c>
      <c r="I2149" t="s">
        <v>4275</v>
      </c>
      <c r="J2149" t="s">
        <v>4274</v>
      </c>
    </row>
    <row r="2150" spans="7:10" x14ac:dyDescent="0.35">
      <c r="G2150" t="str">
        <f t="shared" si="71"/>
        <v>RTXMILLOM HOSPITAL</v>
      </c>
      <c r="H2150" t="str">
        <f t="shared" si="72"/>
        <v>RTX</v>
      </c>
      <c r="I2150" t="s">
        <v>2563</v>
      </c>
      <c r="J2150" t="s">
        <v>4276</v>
      </c>
    </row>
    <row r="2151" spans="7:10" x14ac:dyDescent="0.35">
      <c r="G2151" t="str">
        <f t="shared" si="71"/>
        <v>RTXQUEEN VICTORIA HOSPITAL</v>
      </c>
      <c r="H2151" t="str">
        <f t="shared" si="72"/>
        <v>RTX</v>
      </c>
      <c r="I2151" t="s">
        <v>1217</v>
      </c>
      <c r="J2151" t="s">
        <v>4277</v>
      </c>
    </row>
    <row r="2152" spans="7:10" x14ac:dyDescent="0.35">
      <c r="G2152" t="str">
        <f t="shared" si="71"/>
        <v>RTXROYAL LANCASTER INFIRMARY</v>
      </c>
      <c r="H2152" t="str">
        <f t="shared" si="72"/>
        <v>RTX</v>
      </c>
      <c r="I2152" t="s">
        <v>4279</v>
      </c>
      <c r="J2152" t="s">
        <v>4278</v>
      </c>
    </row>
    <row r="2153" spans="7:10" x14ac:dyDescent="0.35">
      <c r="G2153" t="str">
        <f t="shared" si="71"/>
        <v>RTXWESTMORLAND GENERAL HOSPITAL</v>
      </c>
      <c r="H2153" t="str">
        <f t="shared" si="72"/>
        <v>RTX</v>
      </c>
      <c r="I2153" t="s">
        <v>2594</v>
      </c>
      <c r="J2153" t="s">
        <v>4280</v>
      </c>
    </row>
    <row r="2154" spans="7:10" x14ac:dyDescent="0.35">
      <c r="G2154" t="str">
        <f t="shared" si="71"/>
        <v>RV3  7A WOODFIELD ROAD</v>
      </c>
      <c r="H2154" t="str">
        <f t="shared" si="72"/>
        <v>RV3</v>
      </c>
      <c r="I2154" t="s">
        <v>4282</v>
      </c>
      <c r="J2154" t="s">
        <v>4281</v>
      </c>
    </row>
    <row r="2155" spans="7:10" x14ac:dyDescent="0.35">
      <c r="G2155" t="str">
        <f t="shared" si="71"/>
        <v>RV3  KINGSBURY CHILD &amp; FAMILY CENTRE</v>
      </c>
      <c r="H2155" t="str">
        <f t="shared" si="72"/>
        <v>RV3</v>
      </c>
      <c r="I2155" t="s">
        <v>4284</v>
      </c>
      <c r="J2155" t="s">
        <v>4283</v>
      </c>
    </row>
    <row r="2156" spans="7:10" x14ac:dyDescent="0.35">
      <c r="G2156" t="str">
        <f t="shared" si="71"/>
        <v>RV3  OAKWOOD HOUSE</v>
      </c>
      <c r="H2156" t="str">
        <f t="shared" si="72"/>
        <v>RV3</v>
      </c>
      <c r="I2156" t="s">
        <v>4286</v>
      </c>
      <c r="J2156" t="s">
        <v>4285</v>
      </c>
    </row>
    <row r="2157" spans="7:10" x14ac:dyDescent="0.35">
      <c r="G2157" t="str">
        <f t="shared" si="71"/>
        <v>RV3  PARK ROYAL CENTRE FOR MENTAL HEALTH</v>
      </c>
      <c r="H2157" t="str">
        <f t="shared" si="72"/>
        <v>RV3</v>
      </c>
      <c r="I2157" t="s">
        <v>4288</v>
      </c>
      <c r="J2157" t="s">
        <v>4287</v>
      </c>
    </row>
    <row r="2158" spans="7:10" x14ac:dyDescent="0.35">
      <c r="G2158" t="str">
        <f t="shared" si="71"/>
        <v>RV3  ROSEDALE COURT</v>
      </c>
      <c r="H2158" t="str">
        <f t="shared" si="72"/>
        <v>RV3</v>
      </c>
      <c r="I2158" t="s">
        <v>4290</v>
      </c>
      <c r="J2158" t="s">
        <v>4289</v>
      </c>
    </row>
    <row r="2159" spans="7:10" x14ac:dyDescent="0.35">
      <c r="G2159" t="str">
        <f t="shared" si="71"/>
        <v>RV3  THE BUTTERWORTH CENTRE</v>
      </c>
      <c r="H2159" t="str">
        <f t="shared" si="72"/>
        <v>RV3</v>
      </c>
      <c r="I2159" t="s">
        <v>4292</v>
      </c>
      <c r="J2159" t="s">
        <v>4291</v>
      </c>
    </row>
    <row r="2160" spans="7:10" x14ac:dyDescent="0.35">
      <c r="G2160" t="str">
        <f t="shared" si="71"/>
        <v>RV3  THE CAMPBELL CENTRE</v>
      </c>
      <c r="H2160" t="str">
        <f t="shared" si="72"/>
        <v>RV3</v>
      </c>
      <c r="I2160" t="s">
        <v>4294</v>
      </c>
      <c r="J2160" t="s">
        <v>4293</v>
      </c>
    </row>
    <row r="2161" spans="7:10" x14ac:dyDescent="0.35">
      <c r="G2161" t="str">
        <f t="shared" si="71"/>
        <v>RV3ACRC</v>
      </c>
      <c r="H2161" t="str">
        <f t="shared" si="72"/>
        <v>RV3</v>
      </c>
      <c r="I2161" t="s">
        <v>4296</v>
      </c>
      <c r="J2161" t="s">
        <v>4295</v>
      </c>
    </row>
    <row r="2162" spans="7:10" x14ac:dyDescent="0.35">
      <c r="G2162" t="str">
        <f t="shared" si="71"/>
        <v>RV3ASTI</v>
      </c>
      <c r="H2162" t="str">
        <f t="shared" si="72"/>
        <v>RV3</v>
      </c>
      <c r="I2162" t="s">
        <v>4298</v>
      </c>
      <c r="J2162" t="s">
        <v>4297</v>
      </c>
    </row>
    <row r="2163" spans="7:10" x14ac:dyDescent="0.35">
      <c r="G2163" t="str">
        <f t="shared" si="71"/>
        <v>RV3BLETCHLEY THERAPY UNIT</v>
      </c>
      <c r="H2163" t="str">
        <f t="shared" si="72"/>
        <v>RV3</v>
      </c>
      <c r="I2163" t="s">
        <v>4300</v>
      </c>
      <c r="J2163" t="s">
        <v>4299</v>
      </c>
    </row>
    <row r="2164" spans="7:10" x14ac:dyDescent="0.35">
      <c r="G2164" t="str">
        <f t="shared" si="71"/>
        <v>RV3CHELSEA &amp; WESTMINSTER HOSPITAL</v>
      </c>
      <c r="H2164" t="str">
        <f t="shared" si="72"/>
        <v>RV3</v>
      </c>
      <c r="I2164" t="s">
        <v>4302</v>
      </c>
      <c r="J2164" t="s">
        <v>4301</v>
      </c>
    </row>
    <row r="2165" spans="7:10" x14ac:dyDescent="0.35">
      <c r="G2165" t="str">
        <f t="shared" si="71"/>
        <v>RV3CHILD &amp; ADOLESCENT PSYCHIATRY</v>
      </c>
      <c r="H2165" t="str">
        <f t="shared" si="72"/>
        <v>RV3</v>
      </c>
      <c r="I2165" t="s">
        <v>4304</v>
      </c>
      <c r="J2165" t="s">
        <v>4303</v>
      </c>
    </row>
    <row r="2166" spans="7:10" x14ac:dyDescent="0.35">
      <c r="G2166" t="str">
        <f t="shared" si="71"/>
        <v>RV3CRAVEN PARK</v>
      </c>
      <c r="H2166" t="str">
        <f t="shared" si="72"/>
        <v>RV3</v>
      </c>
      <c r="I2166" t="s">
        <v>4306</v>
      </c>
      <c r="J2166" t="s">
        <v>4305</v>
      </c>
    </row>
    <row r="2167" spans="7:10" x14ac:dyDescent="0.35">
      <c r="G2167" t="str">
        <f t="shared" si="71"/>
        <v>RV3EAST RECOVERY</v>
      </c>
      <c r="H2167" t="str">
        <f t="shared" si="72"/>
        <v>RV3</v>
      </c>
      <c r="I2167" t="s">
        <v>4308</v>
      </c>
      <c r="J2167" t="s">
        <v>4307</v>
      </c>
    </row>
    <row r="2168" spans="7:10" x14ac:dyDescent="0.35">
      <c r="G2168" t="str">
        <f t="shared" si="71"/>
        <v>RV3EAST RECOVERY</v>
      </c>
      <c r="H2168" t="str">
        <f t="shared" si="72"/>
        <v>RV3</v>
      </c>
      <c r="I2168" t="s">
        <v>4308</v>
      </c>
      <c r="J2168" t="s">
        <v>4309</v>
      </c>
    </row>
    <row r="2169" spans="7:10" x14ac:dyDescent="0.35">
      <c r="G2169" t="str">
        <f t="shared" ref="G2169:G2225" si="73">H2169&amp;I2169</f>
        <v>RV3ENFIELD COMMUNITY LD</v>
      </c>
      <c r="H2169" t="str">
        <f t="shared" si="72"/>
        <v>RV3</v>
      </c>
      <c r="I2169" t="s">
        <v>4311</v>
      </c>
      <c r="J2169" t="s">
        <v>4310</v>
      </c>
    </row>
    <row r="2170" spans="7:10" x14ac:dyDescent="0.35">
      <c r="G2170" t="str">
        <f t="shared" si="73"/>
        <v>RV3FAIRLIGHT AVENUE COMMUNITY REHABILITATION UNIT</v>
      </c>
      <c r="H2170" t="str">
        <f t="shared" si="72"/>
        <v>RV3</v>
      </c>
      <c r="I2170" t="s">
        <v>4313</v>
      </c>
      <c r="J2170" t="s">
        <v>4312</v>
      </c>
    </row>
    <row r="2171" spans="7:10" x14ac:dyDescent="0.35">
      <c r="G2171" t="str">
        <f t="shared" si="73"/>
        <v>RV3GREENVIEW</v>
      </c>
      <c r="H2171" t="str">
        <f t="shared" si="72"/>
        <v>RV3</v>
      </c>
      <c r="I2171" t="s">
        <v>4315</v>
      </c>
      <c r="J2171" t="s">
        <v>4314</v>
      </c>
    </row>
    <row r="2172" spans="7:10" x14ac:dyDescent="0.35">
      <c r="G2172" t="str">
        <f t="shared" si="73"/>
        <v>RV3HILLINGDON HOSPITAL</v>
      </c>
      <c r="H2172" t="str">
        <f t="shared" si="72"/>
        <v>RV3</v>
      </c>
      <c r="I2172" t="s">
        <v>891</v>
      </c>
      <c r="J2172" t="s">
        <v>4316</v>
      </c>
    </row>
    <row r="2173" spans="7:10" x14ac:dyDescent="0.35">
      <c r="G2173" t="str">
        <f t="shared" si="73"/>
        <v>RV3HORTON HAVEN</v>
      </c>
      <c r="H2173" t="str">
        <f t="shared" si="72"/>
        <v>RV3</v>
      </c>
      <c r="I2173" t="s">
        <v>4318</v>
      </c>
      <c r="J2173" t="s">
        <v>4317</v>
      </c>
    </row>
    <row r="2174" spans="7:10" x14ac:dyDescent="0.35">
      <c r="G2174" t="str">
        <f t="shared" si="73"/>
        <v>RV3INTERMEDIATE CARE</v>
      </c>
      <c r="H2174" t="str">
        <f t="shared" si="72"/>
        <v>RV3</v>
      </c>
      <c r="I2174" t="s">
        <v>4320</v>
      </c>
      <c r="J2174" t="s">
        <v>4319</v>
      </c>
    </row>
    <row r="2175" spans="7:10" x14ac:dyDescent="0.35">
      <c r="G2175" t="str">
        <f t="shared" si="73"/>
        <v>RV3ISMS WINCHESTER</v>
      </c>
      <c r="H2175" t="str">
        <f t="shared" si="72"/>
        <v>RV3</v>
      </c>
      <c r="I2175" t="s">
        <v>4322</v>
      </c>
      <c r="J2175" t="s">
        <v>4321</v>
      </c>
    </row>
    <row r="2176" spans="7:10" x14ac:dyDescent="0.35">
      <c r="G2176" t="str">
        <f t="shared" si="73"/>
        <v>RV3K &amp; C COMMUNITY LD</v>
      </c>
      <c r="H2176" t="str">
        <f t="shared" si="72"/>
        <v>RV3</v>
      </c>
      <c r="I2176" t="s">
        <v>4324</v>
      </c>
      <c r="J2176" t="s">
        <v>4323</v>
      </c>
    </row>
    <row r="2177" spans="7:10" x14ac:dyDescent="0.35">
      <c r="G2177" t="str">
        <f t="shared" si="73"/>
        <v>RV3KCW COMMUNITY REHAB</v>
      </c>
      <c r="H2177" t="str">
        <f t="shared" si="72"/>
        <v>RV3</v>
      </c>
      <c r="I2177" t="s">
        <v>4326</v>
      </c>
      <c r="J2177" t="s">
        <v>4325</v>
      </c>
    </row>
    <row r="2178" spans="7:10" x14ac:dyDescent="0.35">
      <c r="G2178" t="str">
        <f t="shared" si="73"/>
        <v>RV3KINGSTON DAY NURSERY</v>
      </c>
      <c r="H2178" t="str">
        <f t="shared" si="72"/>
        <v>RV3</v>
      </c>
      <c r="I2178" t="s">
        <v>4328</v>
      </c>
      <c r="J2178" t="s">
        <v>4327</v>
      </c>
    </row>
    <row r="2179" spans="7:10" x14ac:dyDescent="0.35">
      <c r="G2179" t="str">
        <f t="shared" si="73"/>
        <v>RV3KNOWLES NURSERY</v>
      </c>
      <c r="H2179" t="str">
        <f t="shared" si="72"/>
        <v>RV3</v>
      </c>
      <c r="I2179" t="s">
        <v>4330</v>
      </c>
      <c r="J2179" t="s">
        <v>4329</v>
      </c>
    </row>
    <row r="2180" spans="7:10" x14ac:dyDescent="0.35">
      <c r="G2180" t="str">
        <f t="shared" si="73"/>
        <v>RV3LINDEN</v>
      </c>
      <c r="H2180" t="str">
        <f t="shared" si="72"/>
        <v>RV3</v>
      </c>
      <c r="I2180" t="s">
        <v>4332</v>
      </c>
      <c r="J2180" t="s">
        <v>4331</v>
      </c>
    </row>
    <row r="2181" spans="7:10" x14ac:dyDescent="0.35">
      <c r="G2181" t="str">
        <f t="shared" si="73"/>
        <v>RV3MAX GLATT UNIT</v>
      </c>
      <c r="H2181" t="str">
        <f t="shared" si="72"/>
        <v>RV3</v>
      </c>
      <c r="I2181" t="s">
        <v>4334</v>
      </c>
      <c r="J2181" t="s">
        <v>4333</v>
      </c>
    </row>
    <row r="2182" spans="7:10" x14ac:dyDescent="0.35">
      <c r="G2182" t="str">
        <f t="shared" si="73"/>
        <v>RV3MORTIMER MARKET DDU</v>
      </c>
      <c r="H2182" t="str">
        <f t="shared" si="72"/>
        <v>RV3</v>
      </c>
      <c r="I2182" t="s">
        <v>4336</v>
      </c>
      <c r="J2182" t="s">
        <v>4335</v>
      </c>
    </row>
    <row r="2183" spans="7:10" x14ac:dyDescent="0.35">
      <c r="G2183" t="str">
        <f t="shared" si="73"/>
        <v>RV3MOUNT VERNON PCCS</v>
      </c>
      <c r="H2183" t="str">
        <f t="shared" si="72"/>
        <v>RV3</v>
      </c>
      <c r="I2183" t="s">
        <v>4338</v>
      </c>
      <c r="J2183" t="s">
        <v>4337</v>
      </c>
    </row>
    <row r="2184" spans="7:10" x14ac:dyDescent="0.35">
      <c r="G2184" t="str">
        <f t="shared" si="73"/>
        <v>RV3NORTHWICK PARK HOSPITAL</v>
      </c>
      <c r="H2184" t="str">
        <f t="shared" si="72"/>
        <v>RV3</v>
      </c>
      <c r="I2184" t="s">
        <v>759</v>
      </c>
      <c r="J2184" t="s">
        <v>4339</v>
      </c>
    </row>
    <row r="2185" spans="7:10" x14ac:dyDescent="0.35">
      <c r="G2185" t="str">
        <f t="shared" si="73"/>
        <v>RV3NORTHWOOD &amp; PINNER COMMUNITY HOSPITAL</v>
      </c>
      <c r="H2185" t="str">
        <f t="shared" si="72"/>
        <v>RV3</v>
      </c>
      <c r="I2185" t="s">
        <v>4341</v>
      </c>
      <c r="J2185" t="s">
        <v>4340</v>
      </c>
    </row>
    <row r="2186" spans="7:10" x14ac:dyDescent="0.35">
      <c r="G2186" t="str">
        <f t="shared" si="73"/>
        <v>RV3OLDER PERSONS MH</v>
      </c>
      <c r="H2186" t="str">
        <f t="shared" si="72"/>
        <v>RV3</v>
      </c>
      <c r="I2186" t="s">
        <v>4343</v>
      </c>
      <c r="J2186" t="s">
        <v>4342</v>
      </c>
    </row>
    <row r="2187" spans="7:10" x14ac:dyDescent="0.35">
      <c r="G2187" t="str">
        <f t="shared" si="73"/>
        <v>RV3PADDINGTON GREEN</v>
      </c>
      <c r="H2187" t="str">
        <f t="shared" si="72"/>
        <v>RV3</v>
      </c>
      <c r="I2187" t="s">
        <v>4345</v>
      </c>
      <c r="J2187" t="s">
        <v>4344</v>
      </c>
    </row>
    <row r="2188" spans="7:10" x14ac:dyDescent="0.35">
      <c r="G2188" t="str">
        <f t="shared" si="73"/>
        <v>RV3PLAYZONE</v>
      </c>
      <c r="H2188" t="str">
        <f t="shared" si="72"/>
        <v>RV3</v>
      </c>
      <c r="I2188" t="s">
        <v>4347</v>
      </c>
      <c r="J2188" t="s">
        <v>4346</v>
      </c>
    </row>
    <row r="2189" spans="7:10" x14ac:dyDescent="0.35">
      <c r="G2189" t="str">
        <f t="shared" si="73"/>
        <v>RV3ROXBOURNE HOSPITAL</v>
      </c>
      <c r="H2189" t="str">
        <f t="shared" si="72"/>
        <v>RV3</v>
      </c>
      <c r="I2189" t="s">
        <v>4349</v>
      </c>
      <c r="J2189" t="s">
        <v>4348</v>
      </c>
    </row>
    <row r="2190" spans="7:10" x14ac:dyDescent="0.35">
      <c r="G2190" t="str">
        <f t="shared" si="73"/>
        <v>RV3SOUTH KENSINGTON &amp; CHELSEA MENTAL HEALTH CENTRE</v>
      </c>
      <c r="H2190" t="str">
        <f t="shared" si="72"/>
        <v>RV3</v>
      </c>
      <c r="I2190" t="s">
        <v>4351</v>
      </c>
      <c r="J2190" t="s">
        <v>4350</v>
      </c>
    </row>
    <row r="2191" spans="7:10" x14ac:dyDescent="0.35">
      <c r="G2191" t="str">
        <f t="shared" si="73"/>
        <v>RV3SOUTH RECOVERY WESTMINSTER</v>
      </c>
      <c r="H2191" t="str">
        <f t="shared" si="72"/>
        <v>RV3</v>
      </c>
      <c r="I2191" t="s">
        <v>4353</v>
      </c>
      <c r="J2191" t="s">
        <v>4352</v>
      </c>
    </row>
    <row r="2192" spans="7:10" x14ac:dyDescent="0.35">
      <c r="G2192" t="str">
        <f t="shared" si="73"/>
        <v>RV3SOUTHALL CMHRC</v>
      </c>
      <c r="H2192" t="str">
        <f t="shared" si="72"/>
        <v>RV3</v>
      </c>
      <c r="I2192" t="s">
        <v>4355</v>
      </c>
      <c r="J2192" t="s">
        <v>4354</v>
      </c>
    </row>
    <row r="2193" spans="7:10" x14ac:dyDescent="0.35">
      <c r="G2193" t="str">
        <f t="shared" si="73"/>
        <v>RV3ST CHARLES HOSPITAL</v>
      </c>
      <c r="H2193" t="str">
        <f t="shared" ref="H2193:H2249" si="74">LEFT(J2193,3)</f>
        <v>RV3</v>
      </c>
      <c r="I2193" t="s">
        <v>4357</v>
      </c>
      <c r="J2193" t="s">
        <v>4356</v>
      </c>
    </row>
    <row r="2194" spans="7:10" x14ac:dyDescent="0.35">
      <c r="G2194" t="str">
        <f t="shared" si="73"/>
        <v>RV3ST MARY'S HOSPITAL</v>
      </c>
      <c r="H2194" t="str">
        <f t="shared" si="74"/>
        <v>RV3</v>
      </c>
      <c r="I2194" t="s">
        <v>265</v>
      </c>
      <c r="J2194" t="s">
        <v>4358</v>
      </c>
    </row>
    <row r="2195" spans="7:10" x14ac:dyDescent="0.35">
      <c r="G2195" t="str">
        <f t="shared" si="73"/>
        <v>RV3ST PANCRAS HOSPITAL</v>
      </c>
      <c r="H2195" t="str">
        <f t="shared" si="74"/>
        <v>RV3</v>
      </c>
      <c r="I2195" t="s">
        <v>4360</v>
      </c>
      <c r="J2195" t="s">
        <v>4359</v>
      </c>
    </row>
    <row r="2196" spans="7:10" x14ac:dyDescent="0.35">
      <c r="G2196" t="str">
        <f t="shared" si="73"/>
        <v>RV3THE GORDON HOSPITAL</v>
      </c>
      <c r="H2196" t="str">
        <f t="shared" si="74"/>
        <v>RV3</v>
      </c>
      <c r="I2196" t="s">
        <v>4362</v>
      </c>
      <c r="J2196" t="s">
        <v>4361</v>
      </c>
    </row>
    <row r="2197" spans="7:10" x14ac:dyDescent="0.35">
      <c r="G2197" t="str">
        <f t="shared" si="73"/>
        <v>RV3TICKFORD MEADOW</v>
      </c>
      <c r="H2197" t="str">
        <f t="shared" si="74"/>
        <v>RV3</v>
      </c>
      <c r="I2197" t="s">
        <v>4364</v>
      </c>
      <c r="J2197" t="s">
        <v>4363</v>
      </c>
    </row>
    <row r="2198" spans="7:10" x14ac:dyDescent="0.35">
      <c r="G2198" t="str">
        <f t="shared" si="73"/>
        <v>RV3TOPAS</v>
      </c>
      <c r="H2198" t="str">
        <f t="shared" si="74"/>
        <v>RV3</v>
      </c>
      <c r="I2198" t="s">
        <v>4366</v>
      </c>
      <c r="J2198" t="s">
        <v>4365</v>
      </c>
    </row>
    <row r="2199" spans="7:10" x14ac:dyDescent="0.35">
      <c r="G2199" t="str">
        <f t="shared" si="73"/>
        <v>RV3UNIVERSITY COLLEGE LONDON HOSPITAL</v>
      </c>
      <c r="H2199" t="str">
        <f t="shared" si="74"/>
        <v>RV3</v>
      </c>
      <c r="I2199" t="s">
        <v>4368</v>
      </c>
      <c r="J2199" t="s">
        <v>4367</v>
      </c>
    </row>
    <row r="2200" spans="7:10" x14ac:dyDescent="0.35">
      <c r="G2200" t="str">
        <f t="shared" si="73"/>
        <v>RV3WEST RECOVERY</v>
      </c>
      <c r="H2200" t="str">
        <f t="shared" si="74"/>
        <v>RV3</v>
      </c>
      <c r="I2200" t="s">
        <v>4370</v>
      </c>
      <c r="J2200" t="s">
        <v>4369</v>
      </c>
    </row>
    <row r="2201" spans="7:10" x14ac:dyDescent="0.35">
      <c r="G2201" t="str">
        <f t="shared" si="73"/>
        <v>RV3WINDSOR INTERMEDIATE CARE UNIT (WICU)</v>
      </c>
      <c r="H2201" t="str">
        <f t="shared" si="74"/>
        <v>RV3</v>
      </c>
      <c r="I2201" t="s">
        <v>4372</v>
      </c>
      <c r="J2201" t="s">
        <v>4371</v>
      </c>
    </row>
    <row r="2202" spans="7:10" x14ac:dyDescent="0.35">
      <c r="G2202" t="str">
        <f t="shared" si="73"/>
        <v>RV3WOODHILL HEALTHCARE</v>
      </c>
      <c r="H2202" t="str">
        <f t="shared" si="74"/>
        <v>RV3</v>
      </c>
      <c r="I2202" t="s">
        <v>4374</v>
      </c>
      <c r="J2202" t="s">
        <v>4373</v>
      </c>
    </row>
    <row r="2203" spans="7:10" x14ac:dyDescent="0.35">
      <c r="G2203" t="str">
        <f t="shared" si="73"/>
        <v>RV5ASSESSMENT LIAISON AND OUTREACH TEAM</v>
      </c>
      <c r="H2203" t="str">
        <f t="shared" si="74"/>
        <v>RV5</v>
      </c>
      <c r="I2203" t="s">
        <v>4376</v>
      </c>
      <c r="J2203" t="s">
        <v>4375</v>
      </c>
    </row>
    <row r="2204" spans="7:10" x14ac:dyDescent="0.35">
      <c r="G2204" t="str">
        <f t="shared" si="73"/>
        <v>RV5BELMONT HILL</v>
      </c>
      <c r="H2204" t="str">
        <f t="shared" si="74"/>
        <v>RV5</v>
      </c>
      <c r="I2204" t="s">
        <v>4378</v>
      </c>
      <c r="J2204" t="s">
        <v>4377</v>
      </c>
    </row>
    <row r="2205" spans="7:10" x14ac:dyDescent="0.35">
      <c r="G2205" t="str">
        <f t="shared" si="73"/>
        <v>RV5BETHLEM ROYAL HOSPITAL</v>
      </c>
      <c r="H2205" t="str">
        <f t="shared" si="74"/>
        <v>RV5</v>
      </c>
      <c r="I2205" t="s">
        <v>4380</v>
      </c>
      <c r="J2205" t="s">
        <v>4379</v>
      </c>
    </row>
    <row r="2206" spans="7:10" x14ac:dyDescent="0.35">
      <c r="G2206" t="str">
        <f t="shared" si="73"/>
        <v>RV5CASCAID</v>
      </c>
      <c r="H2206" t="str">
        <f t="shared" si="74"/>
        <v>RV5</v>
      </c>
      <c r="I2206" t="s">
        <v>4382</v>
      </c>
      <c r="J2206" t="s">
        <v>4381</v>
      </c>
    </row>
    <row r="2207" spans="7:10" x14ac:dyDescent="0.35">
      <c r="G2207" t="str">
        <f t="shared" si="73"/>
        <v>RV5CASCAID (SOUTHWARK)</v>
      </c>
      <c r="H2207" t="str">
        <f t="shared" si="74"/>
        <v>RV5</v>
      </c>
      <c r="I2207" t="s">
        <v>4384</v>
      </c>
      <c r="J2207" t="s">
        <v>4383</v>
      </c>
    </row>
    <row r="2208" spans="7:10" x14ac:dyDescent="0.35">
      <c r="G2208" t="str">
        <f t="shared" si="73"/>
        <v>RV5CLAPHAM PARK TIME BANK</v>
      </c>
      <c r="H2208" t="str">
        <f t="shared" si="74"/>
        <v>RV5</v>
      </c>
      <c r="I2208" t="s">
        <v>4386</v>
      </c>
      <c r="J2208" t="s">
        <v>4385</v>
      </c>
    </row>
    <row r="2209" spans="7:10" x14ac:dyDescent="0.35">
      <c r="G2209" t="str">
        <f t="shared" si="73"/>
        <v>RV5CLAPHAM PARK TIMEBANK</v>
      </c>
      <c r="H2209" t="str">
        <f t="shared" si="74"/>
        <v>RV5</v>
      </c>
      <c r="I2209" t="s">
        <v>4388</v>
      </c>
      <c r="J2209" t="s">
        <v>4387</v>
      </c>
    </row>
    <row r="2210" spans="7:10" x14ac:dyDescent="0.35">
      <c r="G2210" t="str">
        <f t="shared" si="73"/>
        <v>RV5CROYDON MAP WEST</v>
      </c>
      <c r="H2210" t="str">
        <f t="shared" si="74"/>
        <v>RV5</v>
      </c>
      <c r="I2210" t="s">
        <v>4390</v>
      </c>
      <c r="J2210" t="s">
        <v>4389</v>
      </c>
    </row>
    <row r="2211" spans="7:10" x14ac:dyDescent="0.35">
      <c r="G2211" t="str">
        <f t="shared" si="73"/>
        <v>RV5CROYDON PC MENTAL HEALTH</v>
      </c>
      <c r="H2211" t="str">
        <f t="shared" si="74"/>
        <v>RV5</v>
      </c>
      <c r="I2211" t="s">
        <v>4392</v>
      </c>
      <c r="J2211" t="s">
        <v>4391</v>
      </c>
    </row>
    <row r="2212" spans="7:10" x14ac:dyDescent="0.35">
      <c r="G2212" t="str">
        <f t="shared" si="73"/>
        <v>RV5CROYDON SOUTH (MHOA)</v>
      </c>
      <c r="H2212" t="str">
        <f t="shared" si="74"/>
        <v>RV5</v>
      </c>
      <c r="I2212" t="s">
        <v>4394</v>
      </c>
      <c r="J2212" t="s">
        <v>4393</v>
      </c>
    </row>
    <row r="2213" spans="7:10" x14ac:dyDescent="0.35">
      <c r="G2213" t="str">
        <f t="shared" si="73"/>
        <v>RV5DOMUS ANN MOSS WAY</v>
      </c>
      <c r="H2213" t="str">
        <f t="shared" si="74"/>
        <v>RV5</v>
      </c>
      <c r="I2213" t="s">
        <v>4396</v>
      </c>
      <c r="J2213" t="s">
        <v>4395</v>
      </c>
    </row>
    <row r="2214" spans="7:10" x14ac:dyDescent="0.35">
      <c r="G2214" t="str">
        <f t="shared" si="73"/>
        <v>RV5DOMUS GRANVILLE PARK</v>
      </c>
      <c r="H2214" t="str">
        <f t="shared" si="74"/>
        <v>RV5</v>
      </c>
      <c r="I2214" t="s">
        <v>4398</v>
      </c>
      <c r="J2214" t="s">
        <v>4397</v>
      </c>
    </row>
    <row r="2215" spans="7:10" x14ac:dyDescent="0.35">
      <c r="G2215" t="str">
        <f t="shared" si="73"/>
        <v>RV5DOMUS INGLEMERE</v>
      </c>
      <c r="H2215" t="str">
        <f t="shared" si="74"/>
        <v>RV5</v>
      </c>
      <c r="I2215" t="s">
        <v>4400</v>
      </c>
      <c r="J2215" t="s">
        <v>4399</v>
      </c>
    </row>
    <row r="2216" spans="7:10" x14ac:dyDescent="0.35">
      <c r="G2216" t="str">
        <f t="shared" si="73"/>
        <v>RV5LAMBETH CHILD MENTAL HEALTH</v>
      </c>
      <c r="H2216" t="str">
        <f t="shared" si="74"/>
        <v>RV5</v>
      </c>
      <c r="I2216" t="s">
        <v>4402</v>
      </c>
      <c r="J2216" t="s">
        <v>4401</v>
      </c>
    </row>
    <row r="2217" spans="7:10" x14ac:dyDescent="0.35">
      <c r="G2217" t="str">
        <f t="shared" si="73"/>
        <v>RV5LAMBETH SUPPORTED RESIDENCE OFFERTON</v>
      </c>
      <c r="H2217" t="str">
        <f t="shared" si="74"/>
        <v>RV5</v>
      </c>
      <c r="I2217" t="s">
        <v>4404</v>
      </c>
      <c r="J2217" t="s">
        <v>4403</v>
      </c>
    </row>
    <row r="2218" spans="7:10" x14ac:dyDescent="0.35">
      <c r="G2218" t="str">
        <f t="shared" si="73"/>
        <v>RV5LEJIP</v>
      </c>
      <c r="H2218" t="str">
        <f t="shared" si="74"/>
        <v>RV5</v>
      </c>
      <c r="I2218" t="s">
        <v>4406</v>
      </c>
      <c r="J2218" t="s">
        <v>4405</v>
      </c>
    </row>
    <row r="2219" spans="7:10" x14ac:dyDescent="0.35">
      <c r="G2219" t="str">
        <f t="shared" si="73"/>
        <v>RV5LEWISHAM DIP</v>
      </c>
      <c r="H2219" t="str">
        <f t="shared" si="74"/>
        <v>RV5</v>
      </c>
      <c r="I2219" t="s">
        <v>4408</v>
      </c>
      <c r="J2219" t="s">
        <v>4407</v>
      </c>
    </row>
    <row r="2220" spans="7:10" x14ac:dyDescent="0.35">
      <c r="G2220" t="str">
        <f t="shared" si="73"/>
        <v>RV5LEWISHAM HEATHER CLOSE</v>
      </c>
      <c r="H2220" t="str">
        <f t="shared" si="74"/>
        <v>RV5</v>
      </c>
      <c r="I2220" t="s">
        <v>4410</v>
      </c>
      <c r="J2220" t="s">
        <v>4409</v>
      </c>
    </row>
    <row r="2221" spans="7:10" x14ac:dyDescent="0.35">
      <c r="G2221" t="str">
        <f t="shared" si="73"/>
        <v>RV5MAPPIM</v>
      </c>
      <c r="H2221" t="str">
        <f t="shared" si="74"/>
        <v>RV5</v>
      </c>
      <c r="I2221" t="s">
        <v>4412</v>
      </c>
      <c r="J2221" t="s">
        <v>4411</v>
      </c>
    </row>
    <row r="2222" spans="7:10" x14ac:dyDescent="0.35">
      <c r="G2222" t="str">
        <f t="shared" si="73"/>
        <v>RV5MAUDSLEY HOSPITAL</v>
      </c>
      <c r="H2222" t="str">
        <f t="shared" si="74"/>
        <v>RV5</v>
      </c>
      <c r="I2222" t="s">
        <v>4414</v>
      </c>
      <c r="J2222" t="s">
        <v>4413</v>
      </c>
    </row>
    <row r="2223" spans="7:10" x14ac:dyDescent="0.35">
      <c r="G2223" t="str">
        <f t="shared" si="73"/>
        <v>RV5MENTAL HEALTH UNIT</v>
      </c>
      <c r="H2223" t="str">
        <f t="shared" si="74"/>
        <v>RV5</v>
      </c>
      <c r="I2223" t="s">
        <v>3362</v>
      </c>
      <c r="J2223" t="s">
        <v>4415</v>
      </c>
    </row>
    <row r="2224" spans="7:10" x14ac:dyDescent="0.35">
      <c r="G2224" t="str">
        <f t="shared" si="73"/>
        <v>RV5MHILD SECTION (SOUTHWARK)</v>
      </c>
      <c r="H2224" t="str">
        <f t="shared" si="74"/>
        <v>RV5</v>
      </c>
      <c r="I2224" t="s">
        <v>4417</v>
      </c>
      <c r="J2224" t="s">
        <v>4416</v>
      </c>
    </row>
    <row r="2225" spans="7:10" x14ac:dyDescent="0.35">
      <c r="G2225" t="str">
        <f t="shared" si="73"/>
        <v>RV5MHOA CROYDON NORTH</v>
      </c>
      <c r="H2225" t="str">
        <f t="shared" si="74"/>
        <v>RV5</v>
      </c>
      <c r="I2225" t="s">
        <v>4419</v>
      </c>
      <c r="J2225" t="s">
        <v>4418</v>
      </c>
    </row>
    <row r="2226" spans="7:10" x14ac:dyDescent="0.35">
      <c r="G2226" t="str">
        <f t="shared" ref="G2226:G2283" si="75">H2226&amp;I2226</f>
        <v>RV5MHOA GREENVALE NURSING HOME</v>
      </c>
      <c r="H2226" t="str">
        <f t="shared" si="74"/>
        <v>RV5</v>
      </c>
      <c r="I2226" t="s">
        <v>4421</v>
      </c>
      <c r="J2226" t="s">
        <v>4420</v>
      </c>
    </row>
    <row r="2227" spans="7:10" x14ac:dyDescent="0.35">
      <c r="G2227" t="str">
        <f t="shared" si="75"/>
        <v>RV5MHOA LAMBETH</v>
      </c>
      <c r="H2227" t="str">
        <f t="shared" si="74"/>
        <v>RV5</v>
      </c>
      <c r="I2227" t="s">
        <v>4423</v>
      </c>
      <c r="J2227" t="s">
        <v>4422</v>
      </c>
    </row>
    <row r="2228" spans="7:10" x14ac:dyDescent="0.35">
      <c r="G2228" t="str">
        <f t="shared" si="75"/>
        <v>RV5N&amp;S CAMHS ASH ADOLESCENT UNIT</v>
      </c>
      <c r="H2228" t="str">
        <f t="shared" si="74"/>
        <v>RV5</v>
      </c>
      <c r="I2228" t="s">
        <v>4425</v>
      </c>
      <c r="J2228" t="s">
        <v>4424</v>
      </c>
    </row>
    <row r="2229" spans="7:10" x14ac:dyDescent="0.35">
      <c r="G2229" t="str">
        <f t="shared" si="75"/>
        <v>RV5N&amp;S CAMHS OAK ADOLESCENT UNIT</v>
      </c>
      <c r="H2229" t="str">
        <f t="shared" si="74"/>
        <v>RV5</v>
      </c>
      <c r="I2229" t="s">
        <v>4427</v>
      </c>
      <c r="J2229" t="s">
        <v>4426</v>
      </c>
    </row>
    <row r="2230" spans="7:10" x14ac:dyDescent="0.35">
      <c r="G2230" t="str">
        <f t="shared" si="75"/>
        <v>RV5NATIONAL MBU - COMMUNITY ASSESSMENT &amp; TREATMENT</v>
      </c>
      <c r="H2230" t="str">
        <f t="shared" si="74"/>
        <v>RV5</v>
      </c>
      <c r="I2230" t="s">
        <v>4429</v>
      </c>
      <c r="J2230" t="s">
        <v>4428</v>
      </c>
    </row>
    <row r="2231" spans="7:10" x14ac:dyDescent="0.35">
      <c r="G2231" t="str">
        <f t="shared" si="75"/>
        <v>RV5NEURO &amp; MEM DISORDERS</v>
      </c>
      <c r="H2231" t="str">
        <f t="shared" si="74"/>
        <v>RV5</v>
      </c>
      <c r="I2231" t="s">
        <v>4431</v>
      </c>
      <c r="J2231" t="s">
        <v>4430</v>
      </c>
    </row>
    <row r="2232" spans="7:10" x14ac:dyDescent="0.35">
      <c r="G2232" t="str">
        <f t="shared" si="75"/>
        <v>RV5OASIS</v>
      </c>
      <c r="H2232" t="str">
        <f t="shared" si="74"/>
        <v>RV5</v>
      </c>
      <c r="I2232" t="s">
        <v>4433</v>
      </c>
      <c r="J2232" t="s">
        <v>4432</v>
      </c>
    </row>
    <row r="2233" spans="7:10" x14ac:dyDescent="0.35">
      <c r="G2233" t="str">
        <f t="shared" si="75"/>
        <v>RV5SALVATION ARMY</v>
      </c>
      <c r="H2233" t="str">
        <f t="shared" si="74"/>
        <v>RV5</v>
      </c>
      <c r="I2233" t="s">
        <v>4435</v>
      </c>
      <c r="J2233" t="s">
        <v>4434</v>
      </c>
    </row>
    <row r="2234" spans="7:10" x14ac:dyDescent="0.35">
      <c r="G2234" t="str">
        <f t="shared" si="75"/>
        <v>RV5SOUTH SOUTHWARK MHOA</v>
      </c>
      <c r="H2234" t="str">
        <f t="shared" si="74"/>
        <v>RV5</v>
      </c>
      <c r="I2234" t="s">
        <v>4437</v>
      </c>
      <c r="J2234" t="s">
        <v>4436</v>
      </c>
    </row>
    <row r="2235" spans="7:10" x14ac:dyDescent="0.35">
      <c r="G2235" t="str">
        <f t="shared" si="75"/>
        <v>RV5SOUTHWARK HIGH SUPPORT REHABILITATION</v>
      </c>
      <c r="H2235" t="str">
        <f t="shared" si="74"/>
        <v>RV5</v>
      </c>
      <c r="I2235" t="s">
        <v>4439</v>
      </c>
      <c r="J2235" t="s">
        <v>4438</v>
      </c>
    </row>
    <row r="2236" spans="7:10" x14ac:dyDescent="0.35">
      <c r="G2236" t="str">
        <f t="shared" si="75"/>
        <v>RV5ST THOMAS' HOSPITAL (MENTAL HEALTH UNIT)</v>
      </c>
      <c r="H2236" t="str">
        <f t="shared" si="74"/>
        <v>RV5</v>
      </c>
      <c r="I2236" t="s">
        <v>4441</v>
      </c>
      <c r="J2236" t="s">
        <v>4440</v>
      </c>
    </row>
    <row r="2237" spans="7:10" x14ac:dyDescent="0.35">
      <c r="G2237" t="str">
        <f t="shared" si="75"/>
        <v>RV5THE LADYWELL UNIT</v>
      </c>
      <c r="H2237" t="str">
        <f t="shared" si="74"/>
        <v>RV5</v>
      </c>
      <c r="I2237" t="s">
        <v>4443</v>
      </c>
      <c r="J2237" t="s">
        <v>4442</v>
      </c>
    </row>
    <row r="2238" spans="7:10" x14ac:dyDescent="0.35">
      <c r="G2238" t="str">
        <f t="shared" si="75"/>
        <v>RV5THE LAMBETH HOSPITAL</v>
      </c>
      <c r="H2238" t="str">
        <f t="shared" si="74"/>
        <v>RV5</v>
      </c>
      <c r="I2238" t="s">
        <v>4445</v>
      </c>
      <c r="J2238" t="s">
        <v>4444</v>
      </c>
    </row>
    <row r="2239" spans="7:10" x14ac:dyDescent="0.35">
      <c r="G2239" t="str">
        <f t="shared" si="75"/>
        <v>RV5WARD IN THE COMMUNITY</v>
      </c>
      <c r="H2239" t="str">
        <f t="shared" si="74"/>
        <v>RV5</v>
      </c>
      <c r="I2239" t="s">
        <v>4447</v>
      </c>
      <c r="J2239" t="s">
        <v>4446</v>
      </c>
    </row>
    <row r="2240" spans="7:10" x14ac:dyDescent="0.35">
      <c r="G2240" t="str">
        <f t="shared" si="75"/>
        <v>RV5WOMENS SERVICE CROYDON</v>
      </c>
      <c r="H2240" t="str">
        <f t="shared" si="74"/>
        <v>RV5</v>
      </c>
      <c r="I2240" t="s">
        <v>4449</v>
      </c>
      <c r="J2240" t="s">
        <v>4448</v>
      </c>
    </row>
    <row r="2241" spans="7:10" x14ac:dyDescent="0.35">
      <c r="G2241" t="str">
        <f t="shared" si="75"/>
        <v>RV9ALCOHOL WITHDRAWN PROG</v>
      </c>
      <c r="H2241" t="str">
        <f t="shared" si="74"/>
        <v>RV9</v>
      </c>
      <c r="I2241" t="s">
        <v>4451</v>
      </c>
      <c r="J2241" t="s">
        <v>4450</v>
      </c>
    </row>
    <row r="2242" spans="7:10" x14ac:dyDescent="0.35">
      <c r="G2242" t="str">
        <f t="shared" si="75"/>
        <v>RV9ALDERSON RESOURCE</v>
      </c>
      <c r="H2242" t="str">
        <f t="shared" si="74"/>
        <v>RV9</v>
      </c>
      <c r="I2242" t="s">
        <v>4453</v>
      </c>
      <c r="J2242" t="s">
        <v>4452</v>
      </c>
    </row>
    <row r="2243" spans="7:10" x14ac:dyDescent="0.35">
      <c r="G2243" t="str">
        <f t="shared" si="75"/>
        <v>RV9ALFRED BEAN HOSPITAL</v>
      </c>
      <c r="H2243" t="str">
        <f t="shared" si="74"/>
        <v>RV9</v>
      </c>
      <c r="I2243" t="s">
        <v>4455</v>
      </c>
      <c r="J2243" t="s">
        <v>4454</v>
      </c>
    </row>
    <row r="2244" spans="7:10" x14ac:dyDescent="0.35">
      <c r="G2244" t="str">
        <f t="shared" si="75"/>
        <v>RV9AVONDALE IN-PATIENT 101740</v>
      </c>
      <c r="H2244" t="str">
        <f t="shared" si="74"/>
        <v>RV9</v>
      </c>
      <c r="I2244" t="s">
        <v>4457</v>
      </c>
      <c r="J2244" t="s">
        <v>4456</v>
      </c>
    </row>
    <row r="2245" spans="7:10" x14ac:dyDescent="0.35">
      <c r="G2245" t="str">
        <f t="shared" si="75"/>
        <v>RV9BEECH WARD IN-PATIENT</v>
      </c>
      <c r="H2245" t="str">
        <f t="shared" si="74"/>
        <v>RV9</v>
      </c>
      <c r="I2245" t="s">
        <v>4459</v>
      </c>
      <c r="J2245" t="s">
        <v>4458</v>
      </c>
    </row>
    <row r="2246" spans="7:10" x14ac:dyDescent="0.35">
      <c r="G2246" t="str">
        <f t="shared" si="75"/>
        <v>RV9BRIDLINGTON &amp; DISTRICT HOSPITAL</v>
      </c>
      <c r="H2246" t="str">
        <f t="shared" si="74"/>
        <v>RV9</v>
      </c>
      <c r="I2246" t="s">
        <v>4461</v>
      </c>
      <c r="J2246" t="s">
        <v>4460</v>
      </c>
    </row>
    <row r="2247" spans="7:10" x14ac:dyDescent="0.35">
      <c r="G2247" t="str">
        <f t="shared" si="75"/>
        <v>RV9BUCKROSE WARD</v>
      </c>
      <c r="H2247" t="str">
        <f t="shared" si="74"/>
        <v>RV9</v>
      </c>
      <c r="I2247" t="s">
        <v>4463</v>
      </c>
      <c r="J2247" t="s">
        <v>4462</v>
      </c>
    </row>
    <row r="2248" spans="7:10" x14ac:dyDescent="0.35">
      <c r="G2248" t="str">
        <f t="shared" si="75"/>
        <v>RV9BUCKROSE WARD IN-PATIENT 101724</v>
      </c>
      <c r="H2248" t="str">
        <f t="shared" si="74"/>
        <v>RV9</v>
      </c>
      <c r="I2248" t="s">
        <v>4465</v>
      </c>
      <c r="J2248" t="s">
        <v>4464</v>
      </c>
    </row>
    <row r="2249" spans="7:10" x14ac:dyDescent="0.35">
      <c r="G2249" t="str">
        <f t="shared" si="75"/>
        <v>RV9CAT HULL</v>
      </c>
      <c r="H2249" t="str">
        <f t="shared" si="74"/>
        <v>RV9</v>
      </c>
      <c r="I2249" t="s">
        <v>4467</v>
      </c>
      <c r="J2249" t="s">
        <v>4466</v>
      </c>
    </row>
    <row r="2250" spans="7:10" x14ac:dyDescent="0.35">
      <c r="G2250" t="str">
        <f t="shared" si="75"/>
        <v>RV9CRYSTAL VILLAS</v>
      </c>
      <c r="H2250" t="str">
        <f t="shared" ref="H2250:H2303" si="76">LEFT(J2250,3)</f>
        <v>RV9</v>
      </c>
      <c r="I2250" t="s">
        <v>4469</v>
      </c>
      <c r="J2250" t="s">
        <v>4468</v>
      </c>
    </row>
    <row r="2251" spans="7:10" x14ac:dyDescent="0.35">
      <c r="G2251" t="str">
        <f t="shared" si="75"/>
        <v>RV9CTLD EAST 103601</v>
      </c>
      <c r="H2251" t="str">
        <f t="shared" si="76"/>
        <v>RV9</v>
      </c>
      <c r="I2251" t="s">
        <v>4471</v>
      </c>
      <c r="J2251" t="s">
        <v>4470</v>
      </c>
    </row>
    <row r="2252" spans="7:10" x14ac:dyDescent="0.35">
      <c r="G2252" t="str">
        <f t="shared" si="75"/>
        <v>RV9CTLD EAST RIDING</v>
      </c>
      <c r="H2252" t="str">
        <f t="shared" si="76"/>
        <v>RV9</v>
      </c>
      <c r="I2252" t="s">
        <v>4473</v>
      </c>
      <c r="J2252" t="s">
        <v>4472</v>
      </c>
    </row>
    <row r="2253" spans="7:10" x14ac:dyDescent="0.35">
      <c r="G2253" t="str">
        <f t="shared" si="75"/>
        <v>RV9CTLD WEST 103601</v>
      </c>
      <c r="H2253" t="str">
        <f t="shared" si="76"/>
        <v>RV9</v>
      </c>
      <c r="I2253" t="s">
        <v>4475</v>
      </c>
      <c r="J2253" t="s">
        <v>4474</v>
      </c>
    </row>
    <row r="2254" spans="7:10" x14ac:dyDescent="0.35">
      <c r="G2254" t="str">
        <f t="shared" si="75"/>
        <v>RV9DEPARTMENT OF PSYCHOLOGICAL MEDICINE</v>
      </c>
      <c r="H2254" t="str">
        <f t="shared" si="76"/>
        <v>RV9</v>
      </c>
      <c r="I2254" t="s">
        <v>3396</v>
      </c>
      <c r="J2254" t="s">
        <v>4476</v>
      </c>
    </row>
    <row r="2255" spans="7:10" x14ac:dyDescent="0.35">
      <c r="G2255" t="str">
        <f t="shared" si="75"/>
        <v>RV9DIABETES</v>
      </c>
      <c r="H2255" t="str">
        <f t="shared" si="76"/>
        <v>RV9</v>
      </c>
      <c r="I2255" t="s">
        <v>4478</v>
      </c>
      <c r="J2255" t="s">
        <v>4477</v>
      </c>
    </row>
    <row r="2256" spans="7:10" x14ac:dyDescent="0.35">
      <c r="G2256" t="str">
        <f t="shared" si="75"/>
        <v>RV9EAST RIDING COMMUNITY HOSPITAL</v>
      </c>
      <c r="H2256" t="str">
        <f t="shared" si="76"/>
        <v>RV9</v>
      </c>
      <c r="I2256" t="s">
        <v>4480</v>
      </c>
      <c r="J2256" t="s">
        <v>4479</v>
      </c>
    </row>
    <row r="2257" spans="7:10" x14ac:dyDescent="0.35">
      <c r="G2257" t="str">
        <f t="shared" si="75"/>
        <v>RV9ENT (HEY)</v>
      </c>
      <c r="H2257" t="str">
        <f t="shared" si="76"/>
        <v>RV9</v>
      </c>
      <c r="I2257" t="s">
        <v>4482</v>
      </c>
      <c r="J2257" t="s">
        <v>4481</v>
      </c>
    </row>
    <row r="2258" spans="7:10" x14ac:dyDescent="0.35">
      <c r="G2258" t="str">
        <f t="shared" si="75"/>
        <v>RV9ER CAT</v>
      </c>
      <c r="H2258" t="str">
        <f t="shared" si="76"/>
        <v>RV9</v>
      </c>
      <c r="I2258" t="s">
        <v>4484</v>
      </c>
      <c r="J2258" t="s">
        <v>4483</v>
      </c>
    </row>
    <row r="2259" spans="7:10" x14ac:dyDescent="0.35">
      <c r="G2259" t="str">
        <f t="shared" si="75"/>
        <v>RV9ER SHARED CARE LAIRGATE 103815</v>
      </c>
      <c r="H2259" t="str">
        <f t="shared" si="76"/>
        <v>RV9</v>
      </c>
      <c r="I2259" t="s">
        <v>4486</v>
      </c>
      <c r="J2259" t="s">
        <v>4485</v>
      </c>
    </row>
    <row r="2260" spans="7:10" x14ac:dyDescent="0.35">
      <c r="G2260" t="str">
        <f t="shared" si="75"/>
        <v>RV9ERSDS</v>
      </c>
      <c r="H2260" t="str">
        <f t="shared" si="76"/>
        <v>RV9</v>
      </c>
      <c r="I2260" t="s">
        <v>4488</v>
      </c>
      <c r="J2260" t="s">
        <v>4487</v>
      </c>
    </row>
    <row r="2261" spans="7:10" x14ac:dyDescent="0.35">
      <c r="G2261" t="str">
        <f t="shared" si="75"/>
        <v>RV9ERYPSM</v>
      </c>
      <c r="H2261" t="str">
        <f t="shared" si="76"/>
        <v>RV9</v>
      </c>
      <c r="I2261" t="s">
        <v>4490</v>
      </c>
      <c r="J2261" t="s">
        <v>4489</v>
      </c>
    </row>
    <row r="2262" spans="7:10" x14ac:dyDescent="0.35">
      <c r="G2262" t="str">
        <f t="shared" si="75"/>
        <v>RV9GOOLE &amp; DISTRICT HOSPITAL</v>
      </c>
      <c r="H2262" t="str">
        <f t="shared" si="76"/>
        <v>RV9</v>
      </c>
      <c r="I2262" t="s">
        <v>4492</v>
      </c>
      <c r="J2262" t="s">
        <v>4491</v>
      </c>
    </row>
    <row r="2263" spans="7:10" x14ac:dyDescent="0.35">
      <c r="G2263" t="str">
        <f t="shared" si="75"/>
        <v>RV9GOOLE SSMS</v>
      </c>
      <c r="H2263" t="str">
        <f t="shared" si="76"/>
        <v>RV9</v>
      </c>
      <c r="I2263" t="s">
        <v>4496</v>
      </c>
      <c r="J2263" t="s">
        <v>4495</v>
      </c>
    </row>
    <row r="2264" spans="7:10" x14ac:dyDescent="0.35">
      <c r="G2264" t="str">
        <f t="shared" si="75"/>
        <v>RV9GRANVILLE COURT NURSING HOME</v>
      </c>
      <c r="H2264" t="str">
        <f t="shared" si="76"/>
        <v>RV9</v>
      </c>
      <c r="I2264" t="s">
        <v>4498</v>
      </c>
      <c r="J2264" t="s">
        <v>4497</v>
      </c>
    </row>
    <row r="2265" spans="7:10" x14ac:dyDescent="0.35">
      <c r="G2265" t="str">
        <f t="shared" si="75"/>
        <v>RV9GREEN TREES IN-PATIENT 101772</v>
      </c>
      <c r="H2265" t="str">
        <f t="shared" si="76"/>
        <v>RV9</v>
      </c>
      <c r="I2265" t="s">
        <v>4500</v>
      </c>
      <c r="J2265" t="s">
        <v>4499</v>
      </c>
    </row>
    <row r="2266" spans="7:10" x14ac:dyDescent="0.35">
      <c r="G2266" t="str">
        <f t="shared" si="75"/>
        <v>RV9HAWTHORNE CT IN-PATIENT 101720</v>
      </c>
      <c r="H2266" t="str">
        <f t="shared" si="76"/>
        <v>RV9</v>
      </c>
      <c r="I2266" t="s">
        <v>4502</v>
      </c>
      <c r="J2266" t="s">
        <v>4501</v>
      </c>
    </row>
    <row r="2267" spans="7:10" x14ac:dyDescent="0.35">
      <c r="G2267" t="str">
        <f t="shared" si="75"/>
        <v>RV9HIT &amp; ED EAST RIDING</v>
      </c>
      <c r="H2267" t="str">
        <f t="shared" si="76"/>
        <v>RV9</v>
      </c>
      <c r="I2267" t="s">
        <v>4504</v>
      </c>
      <c r="J2267" t="s">
        <v>4503</v>
      </c>
    </row>
    <row r="2268" spans="7:10" x14ac:dyDescent="0.35">
      <c r="G2268" t="str">
        <f t="shared" si="75"/>
        <v>RV9HIT &amp; ED HULL 101700</v>
      </c>
      <c r="H2268" t="str">
        <f t="shared" si="76"/>
        <v>RV9</v>
      </c>
      <c r="I2268" t="s">
        <v>4506</v>
      </c>
      <c r="J2268" t="s">
        <v>4505</v>
      </c>
    </row>
    <row r="2269" spans="7:10" x14ac:dyDescent="0.35">
      <c r="G2269" t="str">
        <f t="shared" si="75"/>
        <v>RV9HORNSEA COTTAGE HOSPITAL</v>
      </c>
      <c r="H2269" t="str">
        <f t="shared" si="76"/>
        <v>RV9</v>
      </c>
      <c r="I2269" t="s">
        <v>4508</v>
      </c>
      <c r="J2269" t="s">
        <v>4507</v>
      </c>
    </row>
    <row r="2270" spans="7:10" x14ac:dyDescent="0.35">
      <c r="G2270" t="str">
        <f t="shared" si="75"/>
        <v xml:space="preserve">RV9HUMBER CENTRE </v>
      </c>
      <c r="H2270" t="str">
        <f t="shared" si="76"/>
        <v>RV9</v>
      </c>
      <c r="I2270" t="s">
        <v>4510</v>
      </c>
      <c r="J2270" t="s">
        <v>4509</v>
      </c>
    </row>
    <row r="2271" spans="7:10" x14ac:dyDescent="0.35">
      <c r="G2271" t="str">
        <f t="shared" si="75"/>
        <v>RV9HUMBER INTERMEDIATE CARE</v>
      </c>
      <c r="H2271" t="str">
        <f t="shared" si="76"/>
        <v>RV9</v>
      </c>
      <c r="I2271" t="s">
        <v>4514</v>
      </c>
      <c r="J2271" t="s">
        <v>4513</v>
      </c>
    </row>
    <row r="2272" spans="7:10" x14ac:dyDescent="0.35">
      <c r="G2272" t="str">
        <f t="shared" si="75"/>
        <v>RV9HYPSM</v>
      </c>
      <c r="H2272" t="str">
        <f t="shared" si="76"/>
        <v>RV9</v>
      </c>
      <c r="I2272" t="s">
        <v>4516</v>
      </c>
      <c r="J2272" t="s">
        <v>4515</v>
      </c>
    </row>
    <row r="2273" spans="7:10" x14ac:dyDescent="0.35">
      <c r="G2273" t="str">
        <f t="shared" si="75"/>
        <v>RV9INSPIRE</v>
      </c>
      <c r="H2273" t="str">
        <f t="shared" si="76"/>
        <v>RV9</v>
      </c>
      <c r="I2273" t="s">
        <v>4512</v>
      </c>
      <c r="J2273" t="s">
        <v>4511</v>
      </c>
    </row>
    <row r="2274" spans="7:10" x14ac:dyDescent="0.35">
      <c r="G2274" t="str">
        <f t="shared" si="75"/>
        <v>RV9KELDGATE</v>
      </c>
      <c r="H2274" t="str">
        <f t="shared" si="76"/>
        <v>RV9</v>
      </c>
      <c r="I2274" t="s">
        <v>4518</v>
      </c>
      <c r="J2274" t="s">
        <v>4517</v>
      </c>
    </row>
    <row r="2275" spans="7:10" x14ac:dyDescent="0.35">
      <c r="G2275" t="str">
        <f t="shared" si="75"/>
        <v>RV9LAIRGATE</v>
      </c>
      <c r="H2275" t="str">
        <f t="shared" si="76"/>
        <v>RV9</v>
      </c>
      <c r="I2275" t="s">
        <v>4520</v>
      </c>
      <c r="J2275" t="s">
        <v>4519</v>
      </c>
    </row>
    <row r="2276" spans="7:10" x14ac:dyDescent="0.35">
      <c r="G2276" t="str">
        <f t="shared" si="75"/>
        <v>RV9LILAC WARD IN-PATIENT</v>
      </c>
      <c r="H2276" t="str">
        <f t="shared" si="76"/>
        <v>RV9</v>
      </c>
      <c r="I2276" t="s">
        <v>4522</v>
      </c>
      <c r="J2276" t="s">
        <v>4521</v>
      </c>
    </row>
    <row r="2277" spans="7:10" x14ac:dyDescent="0.35">
      <c r="G2277" t="str">
        <f t="shared" si="75"/>
        <v>RV9MAISTER LODGE</v>
      </c>
      <c r="H2277" t="str">
        <f t="shared" si="76"/>
        <v>RV9</v>
      </c>
      <c r="I2277" t="s">
        <v>4524</v>
      </c>
      <c r="J2277" t="s">
        <v>4523</v>
      </c>
    </row>
    <row r="2278" spans="7:10" x14ac:dyDescent="0.35">
      <c r="G2278" t="str">
        <f t="shared" si="75"/>
        <v>RV9MALTON HOSPITAL</v>
      </c>
      <c r="H2278" t="str">
        <f t="shared" si="76"/>
        <v>RV9</v>
      </c>
      <c r="I2278" t="s">
        <v>4526</v>
      </c>
      <c r="J2278" t="s">
        <v>4525</v>
      </c>
    </row>
    <row r="2279" spans="7:10" x14ac:dyDescent="0.35">
      <c r="G2279" t="str">
        <f t="shared" si="75"/>
        <v>RV9MEMORY SERV - YOUNG PEOP 101763</v>
      </c>
      <c r="H2279" t="str">
        <f t="shared" si="76"/>
        <v>RV9</v>
      </c>
      <c r="I2279" t="s">
        <v>4528</v>
      </c>
      <c r="J2279" t="s">
        <v>4527</v>
      </c>
    </row>
    <row r="2280" spans="7:10" x14ac:dyDescent="0.35">
      <c r="G2280" t="str">
        <f t="shared" si="75"/>
        <v>RV9MILL VIEW COURT</v>
      </c>
      <c r="H2280" t="str">
        <f t="shared" si="76"/>
        <v>RV9</v>
      </c>
      <c r="I2280" t="s">
        <v>4530</v>
      </c>
      <c r="J2280" t="s">
        <v>4529</v>
      </c>
    </row>
    <row r="2281" spans="7:10" x14ac:dyDescent="0.35">
      <c r="G2281" t="str">
        <f t="shared" si="75"/>
        <v>RV9MILL VIEW LODGE</v>
      </c>
      <c r="H2281" t="str">
        <f t="shared" si="76"/>
        <v>RV9</v>
      </c>
      <c r="I2281" t="s">
        <v>4532</v>
      </c>
      <c r="J2281" t="s">
        <v>4531</v>
      </c>
    </row>
    <row r="2282" spans="7:10" x14ac:dyDescent="0.35">
      <c r="G2282" t="str">
        <f t="shared" si="75"/>
        <v>RV9NEW BRIDGES</v>
      </c>
      <c r="H2282" t="str">
        <f t="shared" si="76"/>
        <v>RV9</v>
      </c>
      <c r="I2282" t="s">
        <v>4534</v>
      </c>
      <c r="J2282" t="s">
        <v>4533</v>
      </c>
    </row>
    <row r="2283" spans="7:10" x14ac:dyDescent="0.35">
      <c r="G2283" t="str">
        <f t="shared" si="75"/>
        <v>RV9NEWBRIDGES IN-PATIENT 101742</v>
      </c>
      <c r="H2283" t="str">
        <f t="shared" si="76"/>
        <v>RV9</v>
      </c>
      <c r="I2283" t="s">
        <v>4536</v>
      </c>
      <c r="J2283" t="s">
        <v>4535</v>
      </c>
    </row>
    <row r="2284" spans="7:10" x14ac:dyDescent="0.35">
      <c r="G2284" t="str">
        <f t="shared" ref="G2284:G2340" si="77">H2284&amp;I2284</f>
        <v>RV9NIDDERDALE</v>
      </c>
      <c r="H2284" t="str">
        <f t="shared" si="76"/>
        <v>RV9</v>
      </c>
      <c r="I2284" t="s">
        <v>4538</v>
      </c>
      <c r="J2284" t="s">
        <v>4537</v>
      </c>
    </row>
    <row r="2285" spans="7:10" x14ac:dyDescent="0.35">
      <c r="G2285" t="str">
        <f t="shared" si="77"/>
        <v>RV9PICU IN-PATIENT 101773</v>
      </c>
      <c r="H2285" t="str">
        <f t="shared" si="76"/>
        <v>RV9</v>
      </c>
      <c r="I2285" t="s">
        <v>4540</v>
      </c>
      <c r="J2285" t="s">
        <v>4539</v>
      </c>
    </row>
    <row r="2286" spans="7:10" x14ac:dyDescent="0.35">
      <c r="G2286" t="str">
        <f t="shared" si="77"/>
        <v>RV9PINE VIEW</v>
      </c>
      <c r="H2286" t="str">
        <f t="shared" si="76"/>
        <v>RV9</v>
      </c>
      <c r="I2286" t="s">
        <v>4494</v>
      </c>
      <c r="J2286" t="s">
        <v>4493</v>
      </c>
    </row>
    <row r="2287" spans="7:10" x14ac:dyDescent="0.35">
      <c r="G2287" t="str">
        <f t="shared" si="77"/>
        <v>RV9PRIORY VIEW CTLD</v>
      </c>
      <c r="H2287" t="str">
        <f t="shared" si="76"/>
        <v>RV9</v>
      </c>
      <c r="I2287" t="s">
        <v>4542</v>
      </c>
      <c r="J2287" t="s">
        <v>4541</v>
      </c>
    </row>
    <row r="2288" spans="7:10" x14ac:dyDescent="0.35">
      <c r="G2288" t="str">
        <f t="shared" si="77"/>
        <v>RV9RHEUMATOLOGY (HEY)</v>
      </c>
      <c r="H2288" t="str">
        <f t="shared" si="76"/>
        <v>RV9</v>
      </c>
      <c r="I2288" t="s">
        <v>4544</v>
      </c>
      <c r="J2288" t="s">
        <v>4543</v>
      </c>
    </row>
    <row r="2289" spans="7:10" x14ac:dyDescent="0.35">
      <c r="G2289" t="str">
        <f t="shared" si="77"/>
        <v>RV9ROSEDALE</v>
      </c>
      <c r="H2289" t="str">
        <f t="shared" si="76"/>
        <v>RV9</v>
      </c>
      <c r="I2289" t="s">
        <v>4546</v>
      </c>
      <c r="J2289" t="s">
        <v>4545</v>
      </c>
    </row>
    <row r="2290" spans="7:10" x14ac:dyDescent="0.35">
      <c r="G2290" t="str">
        <f t="shared" si="77"/>
        <v>RV9RST EAST RIDING EAST 101715</v>
      </c>
      <c r="H2290" t="str">
        <f t="shared" si="76"/>
        <v>RV9</v>
      </c>
      <c r="I2290" t="s">
        <v>4548</v>
      </c>
      <c r="J2290" t="s">
        <v>4547</v>
      </c>
    </row>
    <row r="2291" spans="7:10" x14ac:dyDescent="0.35">
      <c r="G2291" t="str">
        <f t="shared" si="77"/>
        <v>RV9RST EAST RIDING WEST 101723</v>
      </c>
      <c r="H2291" t="str">
        <f t="shared" si="76"/>
        <v>RV9</v>
      </c>
      <c r="I2291" t="s">
        <v>4550</v>
      </c>
      <c r="J2291" t="s">
        <v>4549</v>
      </c>
    </row>
    <row r="2292" spans="7:10" x14ac:dyDescent="0.35">
      <c r="G2292" t="str">
        <f t="shared" si="77"/>
        <v>RV9RST EAST RIDING WEST 101733</v>
      </c>
      <c r="H2292" t="str">
        <f t="shared" si="76"/>
        <v>RV9</v>
      </c>
      <c r="I2292" t="s">
        <v>4552</v>
      </c>
      <c r="J2292" t="s">
        <v>4551</v>
      </c>
    </row>
    <row r="2293" spans="7:10" x14ac:dyDescent="0.35">
      <c r="G2293" t="str">
        <f t="shared" si="77"/>
        <v>RV9RST ER EAST - BRID</v>
      </c>
      <c r="H2293" t="str">
        <f t="shared" si="76"/>
        <v>RV9</v>
      </c>
      <c r="I2293" t="s">
        <v>4554</v>
      </c>
      <c r="J2293" t="s">
        <v>4553</v>
      </c>
    </row>
    <row r="2294" spans="7:10" x14ac:dyDescent="0.35">
      <c r="G2294" t="str">
        <f t="shared" si="77"/>
        <v>RV9RST ER EAST - DRIFF</v>
      </c>
      <c r="H2294" t="str">
        <f t="shared" si="76"/>
        <v>RV9</v>
      </c>
      <c r="I2294" t="s">
        <v>4556</v>
      </c>
      <c r="J2294" t="s">
        <v>4555</v>
      </c>
    </row>
    <row r="2295" spans="7:10" x14ac:dyDescent="0.35">
      <c r="G2295" t="str">
        <f t="shared" si="77"/>
        <v>RV9RST ER EAST - HOLD</v>
      </c>
      <c r="H2295" t="str">
        <f t="shared" si="76"/>
        <v>RV9</v>
      </c>
      <c r="I2295" t="s">
        <v>4558</v>
      </c>
      <c r="J2295" t="s">
        <v>4557</v>
      </c>
    </row>
    <row r="2296" spans="7:10" x14ac:dyDescent="0.35">
      <c r="G2296" t="str">
        <f t="shared" si="77"/>
        <v>RV9SOUTHCOATES ANNEX</v>
      </c>
      <c r="H2296" t="str">
        <f t="shared" si="76"/>
        <v>RV9</v>
      </c>
      <c r="I2296" t="s">
        <v>4560</v>
      </c>
      <c r="J2296" t="s">
        <v>4559</v>
      </c>
    </row>
    <row r="2297" spans="7:10" x14ac:dyDescent="0.35">
      <c r="G2297" t="str">
        <f t="shared" si="77"/>
        <v>RV9SPA HULL</v>
      </c>
      <c r="H2297" t="str">
        <f t="shared" si="76"/>
        <v>RV9</v>
      </c>
      <c r="I2297" t="s">
        <v>4562</v>
      </c>
      <c r="J2297" t="s">
        <v>4561</v>
      </c>
    </row>
    <row r="2298" spans="7:10" x14ac:dyDescent="0.35">
      <c r="G2298" t="str">
        <f t="shared" si="77"/>
        <v>RV9SPECIALIST PSYCHOTHERAPY</v>
      </c>
      <c r="H2298" t="str">
        <f t="shared" si="76"/>
        <v>RV9</v>
      </c>
      <c r="I2298" t="s">
        <v>4564</v>
      </c>
      <c r="J2298" t="s">
        <v>4563</v>
      </c>
    </row>
    <row r="2299" spans="7:10" x14ac:dyDescent="0.35">
      <c r="G2299" t="str">
        <f t="shared" si="77"/>
        <v>RV9Specialist Treatment and Recovery unit</v>
      </c>
      <c r="H2299" t="str">
        <f t="shared" si="76"/>
        <v>RV9</v>
      </c>
      <c r="I2299" t="s">
        <v>14502</v>
      </c>
      <c r="J2299" t="s">
        <v>4458</v>
      </c>
    </row>
    <row r="2300" spans="7:10" x14ac:dyDescent="0.35">
      <c r="G2300" t="str">
        <f t="shared" si="77"/>
        <v>RV9ST ANDREWS IN-PATIENT 101743</v>
      </c>
      <c r="H2300" t="str">
        <f t="shared" si="76"/>
        <v>RV9</v>
      </c>
      <c r="I2300" t="s">
        <v>4566</v>
      </c>
      <c r="J2300" t="s">
        <v>4565</v>
      </c>
    </row>
    <row r="2301" spans="7:10" x14ac:dyDescent="0.35">
      <c r="G2301" t="str">
        <f t="shared" si="77"/>
        <v>RV9ST ANDREWS PLACE</v>
      </c>
      <c r="H2301" t="str">
        <f t="shared" si="76"/>
        <v>RV9</v>
      </c>
      <c r="I2301" t="s">
        <v>4568</v>
      </c>
      <c r="J2301" t="s">
        <v>4567</v>
      </c>
    </row>
    <row r="2302" spans="7:10" x14ac:dyDescent="0.35">
      <c r="G2302" t="str">
        <f t="shared" si="77"/>
        <v>RV9SWALES UNIT IN-PATIENT 101774</v>
      </c>
      <c r="H2302" t="str">
        <f t="shared" si="76"/>
        <v>RV9</v>
      </c>
      <c r="I2302" t="s">
        <v>4570</v>
      </c>
      <c r="J2302" t="s">
        <v>4569</v>
      </c>
    </row>
    <row r="2303" spans="7:10" x14ac:dyDescent="0.35">
      <c r="G2303" t="str">
        <f t="shared" si="77"/>
        <v>RV9THE GRANGE</v>
      </c>
      <c r="H2303" t="str">
        <f t="shared" si="76"/>
        <v>RV9</v>
      </c>
      <c r="I2303" t="s">
        <v>429</v>
      </c>
      <c r="J2303" t="s">
        <v>4571</v>
      </c>
    </row>
    <row r="2304" spans="7:10" x14ac:dyDescent="0.35">
      <c r="G2304" t="str">
        <f t="shared" si="77"/>
        <v>RV9THE LANGUAGE UNIT</v>
      </c>
      <c r="H2304" t="str">
        <f t="shared" ref="H2304:H2366" si="78">LEFT(J2304,3)</f>
        <v>RV9</v>
      </c>
      <c r="I2304" t="s">
        <v>4573</v>
      </c>
      <c r="J2304" t="s">
        <v>4572</v>
      </c>
    </row>
    <row r="2305" spans="7:10" x14ac:dyDescent="0.35">
      <c r="G2305" t="str">
        <f t="shared" si="77"/>
        <v>RV9THE OLD FIRE STATION</v>
      </c>
      <c r="H2305" t="str">
        <f t="shared" si="78"/>
        <v>RV9</v>
      </c>
      <c r="I2305" t="s">
        <v>4575</v>
      </c>
      <c r="J2305" t="s">
        <v>4574</v>
      </c>
    </row>
    <row r="2306" spans="7:10" x14ac:dyDescent="0.35">
      <c r="G2306" t="str">
        <f t="shared" si="77"/>
        <v>RV9THE QUAYS</v>
      </c>
      <c r="H2306" t="str">
        <f t="shared" si="78"/>
        <v>RV9</v>
      </c>
      <c r="I2306" t="s">
        <v>4577</v>
      </c>
      <c r="J2306" t="s">
        <v>4576</v>
      </c>
    </row>
    <row r="2307" spans="7:10" x14ac:dyDescent="0.35">
      <c r="G2307" t="str">
        <f t="shared" si="77"/>
        <v>RV9TOWNEND COURT</v>
      </c>
      <c r="H2307" t="str">
        <f t="shared" si="78"/>
        <v>RV9</v>
      </c>
      <c r="I2307" t="s">
        <v>4579</v>
      </c>
      <c r="J2307" t="s">
        <v>4578</v>
      </c>
    </row>
    <row r="2308" spans="7:10" x14ac:dyDescent="0.35">
      <c r="G2308" t="str">
        <f t="shared" si="77"/>
        <v>RV9ULLSWATER UNIT IN-PATIENT 101770</v>
      </c>
      <c r="H2308" t="str">
        <f t="shared" si="78"/>
        <v>RV9</v>
      </c>
      <c r="I2308" t="s">
        <v>4581</v>
      </c>
      <c r="J2308" t="s">
        <v>4580</v>
      </c>
    </row>
    <row r="2309" spans="7:10" x14ac:dyDescent="0.35">
      <c r="G2309" t="str">
        <f t="shared" si="77"/>
        <v>RV9WEST END COMMUNITY MENTAL HEALTH ADOLESCENT UNIT</v>
      </c>
      <c r="H2309" t="str">
        <f t="shared" si="78"/>
        <v>RV9</v>
      </c>
      <c r="I2309" t="s">
        <v>4583</v>
      </c>
      <c r="J2309" t="s">
        <v>4582</v>
      </c>
    </row>
    <row r="2310" spans="7:10" x14ac:dyDescent="0.35">
      <c r="G2310" t="str">
        <f t="shared" si="77"/>
        <v>RV9WEST END WARDS IN-PATIENT 101776</v>
      </c>
      <c r="H2310" t="str">
        <f t="shared" si="78"/>
        <v>RV9</v>
      </c>
      <c r="I2310" t="s">
        <v>4585</v>
      </c>
      <c r="J2310" t="s">
        <v>4584</v>
      </c>
    </row>
    <row r="2311" spans="7:10" x14ac:dyDescent="0.35">
      <c r="G2311" t="str">
        <f t="shared" si="77"/>
        <v>RV9WESTLANDS</v>
      </c>
      <c r="H2311" t="str">
        <f t="shared" si="78"/>
        <v>RV9</v>
      </c>
      <c r="I2311" t="s">
        <v>4587</v>
      </c>
      <c r="J2311" t="s">
        <v>4586</v>
      </c>
    </row>
    <row r="2312" spans="7:10" x14ac:dyDescent="0.35">
      <c r="G2312" t="str">
        <f t="shared" si="77"/>
        <v>RV9WESTLANDS IN-PATIENT 101741</v>
      </c>
      <c r="H2312" t="str">
        <f t="shared" si="78"/>
        <v>RV9</v>
      </c>
      <c r="I2312" t="s">
        <v>4589</v>
      </c>
      <c r="J2312" t="s">
        <v>4588</v>
      </c>
    </row>
    <row r="2313" spans="7:10" x14ac:dyDescent="0.35">
      <c r="G2313" t="str">
        <f t="shared" si="77"/>
        <v>RV9WESTWOOD HOSPITAL</v>
      </c>
      <c r="H2313" t="str">
        <f t="shared" si="78"/>
        <v>RV9</v>
      </c>
      <c r="I2313" t="s">
        <v>4591</v>
      </c>
      <c r="J2313" t="s">
        <v>4590</v>
      </c>
    </row>
    <row r="2314" spans="7:10" x14ac:dyDescent="0.35">
      <c r="G2314" t="str">
        <f t="shared" si="77"/>
        <v>RV9WHITBY HOSPITAL</v>
      </c>
      <c r="H2314" t="str">
        <f t="shared" si="78"/>
        <v>RV9</v>
      </c>
      <c r="I2314" t="s">
        <v>1611</v>
      </c>
      <c r="J2314" t="s">
        <v>4592</v>
      </c>
    </row>
    <row r="2315" spans="7:10" x14ac:dyDescent="0.35">
      <c r="G2315" t="str">
        <f t="shared" si="77"/>
        <v>RV9WILLOW GARTH RESIDENTIAL HOME</v>
      </c>
      <c r="H2315" t="str">
        <f t="shared" si="78"/>
        <v>RV9</v>
      </c>
      <c r="I2315" t="s">
        <v>4594</v>
      </c>
      <c r="J2315" t="s">
        <v>4593</v>
      </c>
    </row>
    <row r="2316" spans="7:10" x14ac:dyDescent="0.35">
      <c r="G2316" t="str">
        <f t="shared" si="77"/>
        <v>RV9WILLOW WARD IN-PATIENT</v>
      </c>
      <c r="H2316" t="str">
        <f t="shared" si="78"/>
        <v>RV9</v>
      </c>
      <c r="I2316" t="s">
        <v>4596</v>
      </c>
      <c r="J2316" t="s">
        <v>4595</v>
      </c>
    </row>
    <row r="2317" spans="7:10" x14ac:dyDescent="0.35">
      <c r="G2317" t="str">
        <f t="shared" si="77"/>
        <v>RV9WITHERNSEA HOSPITAL</v>
      </c>
      <c r="H2317" t="str">
        <f t="shared" si="78"/>
        <v>RV9</v>
      </c>
      <c r="I2317" t="s">
        <v>4598</v>
      </c>
      <c r="J2317" t="s">
        <v>4597</v>
      </c>
    </row>
    <row r="2318" spans="7:10" x14ac:dyDescent="0.35">
      <c r="G2318" t="str">
        <f t="shared" si="77"/>
        <v>RV9WITHERNSEA WARD</v>
      </c>
      <c r="H2318" t="str">
        <f t="shared" si="78"/>
        <v>RV9</v>
      </c>
      <c r="I2318" t="s">
        <v>4600</v>
      </c>
      <c r="J2318" t="s">
        <v>4599</v>
      </c>
    </row>
    <row r="2319" spans="7:10" x14ac:dyDescent="0.35">
      <c r="G2319" t="str">
        <f t="shared" si="77"/>
        <v>RV9WOLD HAVEN</v>
      </c>
      <c r="H2319" t="str">
        <f t="shared" si="78"/>
        <v>RV9</v>
      </c>
      <c r="I2319" t="s">
        <v>4602</v>
      </c>
      <c r="J2319" t="s">
        <v>4601</v>
      </c>
    </row>
    <row r="2320" spans="7:10" x14ac:dyDescent="0.35">
      <c r="G2320" t="str">
        <f t="shared" si="77"/>
        <v>RVJBATH MINERAL HOSPITAL</v>
      </c>
      <c r="H2320" t="str">
        <f t="shared" si="78"/>
        <v>RVJ</v>
      </c>
      <c r="I2320" t="s">
        <v>4604</v>
      </c>
      <c r="J2320" t="s">
        <v>4603</v>
      </c>
    </row>
    <row r="2321" spans="7:10" x14ac:dyDescent="0.35">
      <c r="G2321" t="str">
        <f t="shared" si="77"/>
        <v>RVJBRISTOL CHILDREN'S HOSPITAL</v>
      </c>
      <c r="H2321" t="str">
        <f t="shared" si="78"/>
        <v>RVJ</v>
      </c>
      <c r="I2321" t="s">
        <v>4606</v>
      </c>
      <c r="J2321" t="s">
        <v>4605</v>
      </c>
    </row>
    <row r="2322" spans="7:10" x14ac:dyDescent="0.35">
      <c r="G2322" t="str">
        <f t="shared" si="77"/>
        <v>RVJBRISTOL DENTAL HOSPITAL</v>
      </c>
      <c r="H2322" t="str">
        <f t="shared" si="78"/>
        <v>RVJ</v>
      </c>
      <c r="I2322" t="s">
        <v>4608</v>
      </c>
      <c r="J2322" t="s">
        <v>4607</v>
      </c>
    </row>
    <row r="2323" spans="7:10" x14ac:dyDescent="0.35">
      <c r="G2323" t="str">
        <f t="shared" si="77"/>
        <v>RVJBRISTOL ROYAL INFIRMARY</v>
      </c>
      <c r="H2323" t="str">
        <f t="shared" si="78"/>
        <v>RVJ</v>
      </c>
      <c r="I2323" t="s">
        <v>832</v>
      </c>
      <c r="J2323" t="s">
        <v>4609</v>
      </c>
    </row>
    <row r="2324" spans="7:10" x14ac:dyDescent="0.35">
      <c r="G2324" t="str">
        <f t="shared" si="77"/>
        <v>RVJBURDEN NEUROLOGICAL HOSPITAL</v>
      </c>
      <c r="H2324" t="str">
        <f t="shared" si="78"/>
        <v>RVJ</v>
      </c>
      <c r="I2324" t="s">
        <v>4611</v>
      </c>
      <c r="J2324" t="s">
        <v>4610</v>
      </c>
    </row>
    <row r="2325" spans="7:10" x14ac:dyDescent="0.35">
      <c r="G2325" t="str">
        <f t="shared" si="77"/>
        <v>RVJCLEVEDON HOSPITAL</v>
      </c>
      <c r="H2325" t="str">
        <f t="shared" si="78"/>
        <v>RVJ</v>
      </c>
      <c r="I2325" t="s">
        <v>4613</v>
      </c>
      <c r="J2325" t="s">
        <v>4612</v>
      </c>
    </row>
    <row r="2326" spans="7:10" x14ac:dyDescent="0.35">
      <c r="G2326" t="str">
        <f t="shared" si="77"/>
        <v>RVJCOSSHAM HOSPITAL</v>
      </c>
      <c r="H2326" t="str">
        <f t="shared" si="78"/>
        <v>RVJ</v>
      </c>
      <c r="I2326" t="s">
        <v>251</v>
      </c>
      <c r="J2326" t="s">
        <v>4614</v>
      </c>
    </row>
    <row r="2327" spans="7:10" x14ac:dyDescent="0.35">
      <c r="G2327" t="str">
        <f t="shared" si="77"/>
        <v>RVJFRENCHAY HOSPITAL</v>
      </c>
      <c r="H2327" t="str">
        <f t="shared" si="78"/>
        <v>RVJ</v>
      </c>
      <c r="I2327" t="s">
        <v>4616</v>
      </c>
      <c r="J2327" t="s">
        <v>4615</v>
      </c>
    </row>
    <row r="2328" spans="7:10" x14ac:dyDescent="0.35">
      <c r="G2328" t="str">
        <f t="shared" si="77"/>
        <v>RVJGLENSIDE HOSPITAL</v>
      </c>
      <c r="H2328" t="str">
        <f t="shared" si="78"/>
        <v>RVJ</v>
      </c>
      <c r="I2328" t="s">
        <v>4618</v>
      </c>
      <c r="J2328" t="s">
        <v>4617</v>
      </c>
    </row>
    <row r="2329" spans="7:10" x14ac:dyDescent="0.35">
      <c r="G2329" t="str">
        <f t="shared" si="77"/>
        <v>RVJHAM GREEN HOSPITAL</v>
      </c>
      <c r="H2329" t="str">
        <f t="shared" si="78"/>
        <v>RVJ</v>
      </c>
      <c r="I2329" t="s">
        <v>4620</v>
      </c>
      <c r="J2329" t="s">
        <v>4619</v>
      </c>
    </row>
    <row r="2330" spans="7:10" x14ac:dyDescent="0.35">
      <c r="G2330" t="str">
        <f t="shared" si="77"/>
        <v>RVJLYDNEY HOSPITAL SITE</v>
      </c>
      <c r="H2330" t="str">
        <f t="shared" si="78"/>
        <v>RVJ</v>
      </c>
      <c r="I2330" t="s">
        <v>4622</v>
      </c>
      <c r="J2330" t="s">
        <v>4621</v>
      </c>
    </row>
    <row r="2331" spans="7:10" x14ac:dyDescent="0.35">
      <c r="G2331" t="str">
        <f t="shared" si="77"/>
        <v>RVJMANOR PARK HOSPITAL</v>
      </c>
      <c r="H2331" t="str">
        <f t="shared" si="78"/>
        <v>RVJ</v>
      </c>
      <c r="I2331" t="s">
        <v>4624</v>
      </c>
      <c r="J2331" t="s">
        <v>4623</v>
      </c>
    </row>
    <row r="2332" spans="7:10" x14ac:dyDescent="0.35">
      <c r="G2332" t="str">
        <f t="shared" si="77"/>
        <v>RVJRIVERSIDE UNIT</v>
      </c>
      <c r="H2332" t="str">
        <f t="shared" si="78"/>
        <v>RVJ</v>
      </c>
      <c r="I2332" t="s">
        <v>4626</v>
      </c>
      <c r="J2332" t="s">
        <v>4625</v>
      </c>
    </row>
    <row r="2333" spans="7:10" x14ac:dyDescent="0.35">
      <c r="G2333" t="str">
        <f t="shared" si="77"/>
        <v>RVJSOUTHMEAD HOSPITAL</v>
      </c>
      <c r="H2333" t="str">
        <f t="shared" si="78"/>
        <v>RVJ</v>
      </c>
      <c r="I2333" t="s">
        <v>4628</v>
      </c>
      <c r="J2333" t="s">
        <v>4627</v>
      </c>
    </row>
    <row r="2334" spans="7:10" x14ac:dyDescent="0.35">
      <c r="G2334" t="str">
        <f t="shared" si="77"/>
        <v>RVJTHORNBURY HOSPITAL</v>
      </c>
      <c r="H2334" t="str">
        <f t="shared" si="78"/>
        <v>RVJ</v>
      </c>
      <c r="I2334" t="s">
        <v>255</v>
      </c>
      <c r="J2334" t="s">
        <v>4629</v>
      </c>
    </row>
    <row r="2335" spans="7:10" x14ac:dyDescent="0.35">
      <c r="G2335" t="str">
        <f t="shared" si="77"/>
        <v>RVJWESTON GENERAL HOSPITAL</v>
      </c>
      <c r="H2335" t="str">
        <f t="shared" si="78"/>
        <v>RVJ</v>
      </c>
      <c r="I2335" t="s">
        <v>822</v>
      </c>
      <c r="J2335" t="s">
        <v>4630</v>
      </c>
    </row>
    <row r="2336" spans="7:10" x14ac:dyDescent="0.35">
      <c r="G2336" t="str">
        <f t="shared" si="77"/>
        <v>RVNB&amp;NES ADULT</v>
      </c>
      <c r="H2336" t="str">
        <f t="shared" si="78"/>
        <v>RVN</v>
      </c>
      <c r="I2336" t="s">
        <v>4632</v>
      </c>
      <c r="J2336" t="s">
        <v>4631</v>
      </c>
    </row>
    <row r="2337" spans="7:10" x14ac:dyDescent="0.35">
      <c r="G2337" t="str">
        <f t="shared" si="77"/>
        <v>RVNB&amp;NES OLDER ADULT</v>
      </c>
      <c r="H2337" t="str">
        <f t="shared" si="78"/>
        <v>RVN</v>
      </c>
      <c r="I2337" t="s">
        <v>4634</v>
      </c>
      <c r="J2337" t="s">
        <v>4633</v>
      </c>
    </row>
    <row r="2338" spans="7:10" x14ac:dyDescent="0.35">
      <c r="G2338" t="str">
        <f t="shared" si="77"/>
        <v>RVNB&amp;NES SDAS</v>
      </c>
      <c r="H2338" t="str">
        <f t="shared" si="78"/>
        <v>RVN</v>
      </c>
      <c r="I2338" t="s">
        <v>4636</v>
      </c>
      <c r="J2338" t="s">
        <v>4635</v>
      </c>
    </row>
    <row r="2339" spans="7:10" x14ac:dyDescent="0.35">
      <c r="G2339" t="str">
        <f t="shared" si="77"/>
        <v>RVNBLACKBERRY HILL HOSPITAL</v>
      </c>
      <c r="H2339" t="str">
        <f t="shared" si="78"/>
        <v>RVN</v>
      </c>
      <c r="I2339" t="s">
        <v>4638</v>
      </c>
      <c r="J2339" t="s">
        <v>4637</v>
      </c>
    </row>
    <row r="2340" spans="7:10" x14ac:dyDescent="0.35">
      <c r="G2340" t="str">
        <f t="shared" si="77"/>
        <v>RVNBRENTRY SITE</v>
      </c>
      <c r="H2340" t="str">
        <f t="shared" si="78"/>
        <v>RVN</v>
      </c>
      <c r="I2340" t="s">
        <v>4640</v>
      </c>
      <c r="J2340" t="s">
        <v>4639</v>
      </c>
    </row>
    <row r="2341" spans="7:10" x14ac:dyDescent="0.35">
      <c r="G2341" t="str">
        <f t="shared" ref="G2341:G2404" si="79">H2341&amp;I2341</f>
        <v>RVNBRISTOL ADULT</v>
      </c>
      <c r="H2341" t="str">
        <f t="shared" si="78"/>
        <v>RVN</v>
      </c>
      <c r="I2341" t="s">
        <v>4642</v>
      </c>
      <c r="J2341" t="s">
        <v>4641</v>
      </c>
    </row>
    <row r="2342" spans="7:10" x14ac:dyDescent="0.35">
      <c r="G2342" t="str">
        <f t="shared" si="79"/>
        <v>RVNBRISTOL ADULT SDAS</v>
      </c>
      <c r="H2342" t="str">
        <f t="shared" si="78"/>
        <v>RVN</v>
      </c>
      <c r="I2342" t="s">
        <v>4644</v>
      </c>
      <c r="J2342" t="s">
        <v>4643</v>
      </c>
    </row>
    <row r="2343" spans="7:10" x14ac:dyDescent="0.35">
      <c r="G2343" t="str">
        <f t="shared" si="79"/>
        <v>RVNBRISTOL OLDER ADULT</v>
      </c>
      <c r="H2343" t="str">
        <f t="shared" si="78"/>
        <v>RVN</v>
      </c>
      <c r="I2343" t="s">
        <v>4646</v>
      </c>
      <c r="J2343" t="s">
        <v>4645</v>
      </c>
    </row>
    <row r="2344" spans="7:10" x14ac:dyDescent="0.35">
      <c r="G2344" t="str">
        <f t="shared" si="79"/>
        <v>RVNBRISTOL ROYAL INFIRMARY</v>
      </c>
      <c r="H2344" t="str">
        <f t="shared" si="78"/>
        <v>RVN</v>
      </c>
      <c r="I2344" t="s">
        <v>832</v>
      </c>
      <c r="J2344" t="s">
        <v>4647</v>
      </c>
    </row>
    <row r="2345" spans="7:10" x14ac:dyDescent="0.35">
      <c r="G2345" t="str">
        <f t="shared" si="79"/>
        <v>RVNBRISTOL SDAS</v>
      </c>
      <c r="H2345" t="str">
        <f t="shared" si="78"/>
        <v>RVN</v>
      </c>
      <c r="I2345" t="s">
        <v>4649</v>
      </c>
      <c r="J2345" t="s">
        <v>4648</v>
      </c>
    </row>
    <row r="2346" spans="7:10" x14ac:dyDescent="0.35">
      <c r="G2346" t="str">
        <f t="shared" si="79"/>
        <v>RVNBRISTOL UNIVERSITY</v>
      </c>
      <c r="H2346" t="str">
        <f t="shared" si="78"/>
        <v>RVN</v>
      </c>
      <c r="I2346" t="s">
        <v>4651</v>
      </c>
      <c r="J2346" t="s">
        <v>4650</v>
      </c>
    </row>
    <row r="2347" spans="7:10" x14ac:dyDescent="0.35">
      <c r="G2347" t="str">
        <f t="shared" si="79"/>
        <v>RVNBROOKLAND HALL</v>
      </c>
      <c r="H2347" t="str">
        <f t="shared" si="78"/>
        <v>RVN</v>
      </c>
      <c r="I2347" t="s">
        <v>4653</v>
      </c>
      <c r="J2347" t="s">
        <v>4652</v>
      </c>
    </row>
    <row r="2348" spans="7:10" x14ac:dyDescent="0.35">
      <c r="G2348" t="str">
        <f t="shared" si="79"/>
        <v xml:space="preserve">RVNCALLINGTON ROAD </v>
      </c>
      <c r="H2348" t="str">
        <f t="shared" si="78"/>
        <v>RVN</v>
      </c>
      <c r="I2348" t="s">
        <v>4655</v>
      </c>
      <c r="J2348" t="s">
        <v>4654</v>
      </c>
    </row>
    <row r="2349" spans="7:10" x14ac:dyDescent="0.35">
      <c r="G2349" t="str">
        <f t="shared" si="79"/>
        <v>RVNCENTRAL WILTS AOWA</v>
      </c>
      <c r="H2349" t="str">
        <f t="shared" si="78"/>
        <v>RVN</v>
      </c>
      <c r="I2349" t="s">
        <v>4657</v>
      </c>
      <c r="J2349" t="s">
        <v>4656</v>
      </c>
    </row>
    <row r="2350" spans="7:10" x14ac:dyDescent="0.35">
      <c r="G2350" t="str">
        <f t="shared" si="79"/>
        <v>RVNCITY HALL</v>
      </c>
      <c r="H2350" t="str">
        <f t="shared" si="78"/>
        <v>RVN</v>
      </c>
      <c r="I2350" t="s">
        <v>4659</v>
      </c>
      <c r="J2350" t="s">
        <v>4658</v>
      </c>
    </row>
    <row r="2351" spans="7:10" x14ac:dyDescent="0.35">
      <c r="G2351" t="str">
        <f t="shared" si="79"/>
        <v>RVNCOLSTON FORT</v>
      </c>
      <c r="H2351" t="str">
        <f t="shared" si="78"/>
        <v>RVN</v>
      </c>
      <c r="I2351" t="s">
        <v>4661</v>
      </c>
      <c r="J2351" t="s">
        <v>4660</v>
      </c>
    </row>
    <row r="2352" spans="7:10" x14ac:dyDescent="0.35">
      <c r="G2352" t="str">
        <f t="shared" si="79"/>
        <v>RVNCORUM TWO</v>
      </c>
      <c r="H2352" t="str">
        <f t="shared" si="78"/>
        <v>RVN</v>
      </c>
      <c r="I2352" t="s">
        <v>4663</v>
      </c>
      <c r="J2352" t="s">
        <v>4662</v>
      </c>
    </row>
    <row r="2353" spans="7:10" x14ac:dyDescent="0.35">
      <c r="G2353" t="str">
        <f t="shared" si="79"/>
        <v>RVNEMERGENCY 001</v>
      </c>
      <c r="H2353" t="str">
        <f t="shared" si="78"/>
        <v>RVN</v>
      </c>
      <c r="I2353" t="s">
        <v>4665</v>
      </c>
      <c r="J2353" t="s">
        <v>4664</v>
      </c>
    </row>
    <row r="2354" spans="7:10" x14ac:dyDescent="0.35">
      <c r="G2354" t="str">
        <f t="shared" si="79"/>
        <v xml:space="preserve">RVNFOUNTAIN WAY, SALISBURY </v>
      </c>
      <c r="H2354" t="str">
        <f t="shared" si="78"/>
        <v>RVN</v>
      </c>
      <c r="I2354" t="s">
        <v>4667</v>
      </c>
      <c r="J2354" t="s">
        <v>4666</v>
      </c>
    </row>
    <row r="2355" spans="7:10" x14ac:dyDescent="0.35">
      <c r="G2355" t="str">
        <f t="shared" si="79"/>
        <v>RVNFROMESIDE</v>
      </c>
      <c r="H2355" t="str">
        <f t="shared" si="78"/>
        <v>RVN</v>
      </c>
      <c r="I2355" t="s">
        <v>4669</v>
      </c>
      <c r="J2355" t="s">
        <v>4668</v>
      </c>
    </row>
    <row r="2356" spans="7:10" x14ac:dyDescent="0.35">
      <c r="G2356" t="str">
        <f t="shared" si="79"/>
        <v>RVNGREAT WESTERN HOSPITAL AWP</v>
      </c>
      <c r="H2356" t="str">
        <f t="shared" si="78"/>
        <v>RVN</v>
      </c>
      <c r="I2356" t="s">
        <v>4671</v>
      </c>
      <c r="J2356" t="s">
        <v>4670</v>
      </c>
    </row>
    <row r="2357" spans="7:10" x14ac:dyDescent="0.35">
      <c r="G2357" t="str">
        <f t="shared" si="79"/>
        <v>RVNGREEN LANE HOSPITAL</v>
      </c>
      <c r="H2357" t="str">
        <f t="shared" si="78"/>
        <v>RVN</v>
      </c>
      <c r="I2357" t="s">
        <v>4673</v>
      </c>
      <c r="J2357" t="s">
        <v>4672</v>
      </c>
    </row>
    <row r="2358" spans="7:10" x14ac:dyDescent="0.35">
      <c r="G2358" t="str">
        <f t="shared" si="79"/>
        <v xml:space="preserve">RVNHILLVIEW LODGE </v>
      </c>
      <c r="H2358" t="str">
        <f t="shared" si="78"/>
        <v>RVN</v>
      </c>
      <c r="I2358" t="s">
        <v>4675</v>
      </c>
      <c r="J2358" t="s">
        <v>4674</v>
      </c>
    </row>
    <row r="2359" spans="7:10" x14ac:dyDescent="0.35">
      <c r="G2359" t="str">
        <f t="shared" si="79"/>
        <v xml:space="preserve">RVNLOCKING CASTLE </v>
      </c>
      <c r="H2359" t="str">
        <f t="shared" si="78"/>
        <v>RVN</v>
      </c>
      <c r="I2359" t="s">
        <v>4677</v>
      </c>
      <c r="J2359" t="s">
        <v>4676</v>
      </c>
    </row>
    <row r="2360" spans="7:10" x14ac:dyDescent="0.35">
      <c r="G2360" t="str">
        <f t="shared" si="79"/>
        <v>RVNLONG FOX UNIT</v>
      </c>
      <c r="H2360" t="str">
        <f t="shared" si="78"/>
        <v>RVN</v>
      </c>
      <c r="I2360" t="s">
        <v>4679</v>
      </c>
      <c r="J2360" t="s">
        <v>4678</v>
      </c>
    </row>
    <row r="2361" spans="7:10" x14ac:dyDescent="0.35">
      <c r="G2361" t="str">
        <f t="shared" si="79"/>
        <v>RVNMELKSHAM COMMUNITY HOSPITAL</v>
      </c>
      <c r="H2361" t="str">
        <f t="shared" si="78"/>
        <v>RVN</v>
      </c>
      <c r="I2361" t="s">
        <v>252</v>
      </c>
      <c r="J2361" t="s">
        <v>4680</v>
      </c>
    </row>
    <row r="2362" spans="7:10" x14ac:dyDescent="0.35">
      <c r="G2362" t="str">
        <f t="shared" si="79"/>
        <v>RVNMENTAL HEALTH BRISTOL SOUTH PLAZA</v>
      </c>
      <c r="H2362" t="str">
        <f t="shared" si="78"/>
        <v>RVN</v>
      </c>
      <c r="I2362" t="s">
        <v>4682</v>
      </c>
      <c r="J2362" t="s">
        <v>4681</v>
      </c>
    </row>
    <row r="2363" spans="7:10" x14ac:dyDescent="0.35">
      <c r="G2363" t="str">
        <f t="shared" si="79"/>
        <v>RVNNEW FRIENDS HALL</v>
      </c>
      <c r="H2363" t="str">
        <f t="shared" si="78"/>
        <v>RVN</v>
      </c>
      <c r="I2363" t="s">
        <v>4684</v>
      </c>
      <c r="J2363" t="s">
        <v>4683</v>
      </c>
    </row>
    <row r="2364" spans="7:10" x14ac:dyDescent="0.35">
      <c r="G2364" t="str">
        <f t="shared" si="79"/>
        <v>RVNNORTH SOMERSET ADULT</v>
      </c>
      <c r="H2364" t="str">
        <f t="shared" si="78"/>
        <v>RVN</v>
      </c>
      <c r="I2364" t="s">
        <v>4686</v>
      </c>
      <c r="J2364" t="s">
        <v>4685</v>
      </c>
    </row>
    <row r="2365" spans="7:10" x14ac:dyDescent="0.35">
      <c r="G2365" t="str">
        <f t="shared" si="79"/>
        <v>RVNNORTH SOMERSET CTPLD</v>
      </c>
      <c r="H2365" t="str">
        <f t="shared" si="78"/>
        <v>RVN</v>
      </c>
      <c r="I2365" t="s">
        <v>4688</v>
      </c>
      <c r="J2365" t="s">
        <v>4687</v>
      </c>
    </row>
    <row r="2366" spans="7:10" x14ac:dyDescent="0.35">
      <c r="G2366" t="str">
        <f t="shared" si="79"/>
        <v>RVNNORTH SOMERSET EIS</v>
      </c>
      <c r="H2366" t="str">
        <f t="shared" si="78"/>
        <v>RVN</v>
      </c>
      <c r="I2366" t="s">
        <v>4690</v>
      </c>
      <c r="J2366" t="s">
        <v>4689</v>
      </c>
    </row>
    <row r="2367" spans="7:10" x14ac:dyDescent="0.35">
      <c r="G2367" t="str">
        <f t="shared" si="79"/>
        <v>RVNNORTH SOMERSET OLDER ADULT</v>
      </c>
      <c r="H2367" t="str">
        <f t="shared" ref="H2367:H2429" si="80">LEFT(J2367,3)</f>
        <v>RVN</v>
      </c>
      <c r="I2367" t="s">
        <v>4692</v>
      </c>
      <c r="J2367" t="s">
        <v>4691</v>
      </c>
    </row>
    <row r="2368" spans="7:10" x14ac:dyDescent="0.35">
      <c r="G2368" t="str">
        <f t="shared" si="79"/>
        <v>RVNNORTH SOMERSET SDAS</v>
      </c>
      <c r="H2368" t="str">
        <f t="shared" si="80"/>
        <v>RVN</v>
      </c>
      <c r="I2368" t="s">
        <v>4694</v>
      </c>
      <c r="J2368" t="s">
        <v>4693</v>
      </c>
    </row>
    <row r="2369" spans="7:10" x14ac:dyDescent="0.35">
      <c r="G2369" t="str">
        <f t="shared" si="79"/>
        <v>RVNNORTH WILTS SDAS</v>
      </c>
      <c r="H2369" t="str">
        <f t="shared" si="80"/>
        <v>RVN</v>
      </c>
      <c r="I2369" t="s">
        <v>4696</v>
      </c>
      <c r="J2369" t="s">
        <v>4695</v>
      </c>
    </row>
    <row r="2370" spans="7:10" x14ac:dyDescent="0.35">
      <c r="G2370" t="str">
        <f t="shared" si="79"/>
        <v>RVNOLDER ADULT INPATIENT UNIT, LONG FOX UNIT</v>
      </c>
      <c r="H2370" t="str">
        <f t="shared" si="80"/>
        <v>RVN</v>
      </c>
      <c r="I2370" t="s">
        <v>4698</v>
      </c>
      <c r="J2370" t="s">
        <v>4697</v>
      </c>
    </row>
    <row r="2371" spans="7:10" x14ac:dyDescent="0.35">
      <c r="G2371" t="str">
        <f t="shared" si="79"/>
        <v>RVNOP SGLOS MEMORY SGLOS</v>
      </c>
      <c r="H2371" t="str">
        <f t="shared" si="80"/>
        <v>RVN</v>
      </c>
      <c r="I2371" t="s">
        <v>4700</v>
      </c>
      <c r="J2371" t="s">
        <v>4699</v>
      </c>
    </row>
    <row r="2372" spans="7:10" x14ac:dyDescent="0.35">
      <c r="G2372" t="str">
        <f t="shared" si="79"/>
        <v>RVNOP SWINDON MEMORY</v>
      </c>
      <c r="H2372" t="str">
        <f t="shared" si="80"/>
        <v>RVN</v>
      </c>
      <c r="I2372" t="s">
        <v>4702</v>
      </c>
      <c r="J2372" t="s">
        <v>4701</v>
      </c>
    </row>
    <row r="2373" spans="7:10" x14ac:dyDescent="0.35">
      <c r="G2373" t="str">
        <f t="shared" si="79"/>
        <v>RVNOP WILTS MEMORY SWILTS</v>
      </c>
      <c r="H2373" t="str">
        <f t="shared" si="80"/>
        <v>RVN</v>
      </c>
      <c r="I2373" t="s">
        <v>4704</v>
      </c>
      <c r="J2373" t="s">
        <v>4703</v>
      </c>
    </row>
    <row r="2374" spans="7:10" x14ac:dyDescent="0.35">
      <c r="G2374" t="str">
        <f t="shared" si="79"/>
        <v>RVNRED GABLES</v>
      </c>
      <c r="H2374" t="str">
        <f t="shared" si="80"/>
        <v>RVN</v>
      </c>
      <c r="I2374" t="s">
        <v>4706</v>
      </c>
      <c r="J2374" t="s">
        <v>4705</v>
      </c>
    </row>
    <row r="2375" spans="7:10" x14ac:dyDescent="0.35">
      <c r="G2375" t="str">
        <f t="shared" si="79"/>
        <v>RVNROCK HALL</v>
      </c>
      <c r="H2375" t="str">
        <f t="shared" si="80"/>
        <v>RVN</v>
      </c>
      <c r="I2375" t="s">
        <v>4708</v>
      </c>
      <c r="J2375" t="s">
        <v>4707</v>
      </c>
    </row>
    <row r="2376" spans="7:10" x14ac:dyDescent="0.35">
      <c r="G2376" t="str">
        <f t="shared" si="79"/>
        <v xml:space="preserve">RVNSANDALWOOD COURT, SWINDON </v>
      </c>
      <c r="H2376" t="str">
        <f t="shared" si="80"/>
        <v>RVN</v>
      </c>
      <c r="I2376" t="s">
        <v>4710</v>
      </c>
      <c r="J2376" t="s">
        <v>4709</v>
      </c>
    </row>
    <row r="2377" spans="7:10" x14ac:dyDescent="0.35">
      <c r="G2377" t="str">
        <f t="shared" si="79"/>
        <v>RVNSAVERNAKE HOSPITAL</v>
      </c>
      <c r="H2377" t="str">
        <f t="shared" si="80"/>
        <v>RVN</v>
      </c>
      <c r="I2377" t="s">
        <v>2464</v>
      </c>
      <c r="J2377" t="s">
        <v>4711</v>
      </c>
    </row>
    <row r="2378" spans="7:10" x14ac:dyDescent="0.35">
      <c r="G2378" t="str">
        <f t="shared" si="79"/>
        <v>RVNSOUTH GLOS OLDER ADULT</v>
      </c>
      <c r="H2378" t="str">
        <f t="shared" si="80"/>
        <v>RVN</v>
      </c>
      <c r="I2378" t="s">
        <v>4713</v>
      </c>
      <c r="J2378" t="s">
        <v>4712</v>
      </c>
    </row>
    <row r="2379" spans="7:10" x14ac:dyDescent="0.35">
      <c r="G2379" t="str">
        <f t="shared" si="79"/>
        <v>RVNSOUTH GLOUCESTERSHIRE KINGSWOOD CLDT</v>
      </c>
      <c r="H2379" t="str">
        <f t="shared" si="80"/>
        <v>RVN</v>
      </c>
      <c r="I2379" t="s">
        <v>4715</v>
      </c>
      <c r="J2379" t="s">
        <v>4714</v>
      </c>
    </row>
    <row r="2380" spans="7:10" x14ac:dyDescent="0.35">
      <c r="G2380" t="str">
        <f t="shared" si="79"/>
        <v>RVNSOUTH GLOUCESTERSHIRE THORNBURY CLDT</v>
      </c>
      <c r="H2380" t="str">
        <f t="shared" si="80"/>
        <v>RVN</v>
      </c>
      <c r="I2380" t="s">
        <v>4717</v>
      </c>
      <c r="J2380" t="s">
        <v>4716</v>
      </c>
    </row>
    <row r="2381" spans="7:10" x14ac:dyDescent="0.35">
      <c r="G2381" t="str">
        <f t="shared" si="79"/>
        <v>RVNSOUTH WILTS ADAS</v>
      </c>
      <c r="H2381" t="str">
        <f t="shared" si="80"/>
        <v>RVN</v>
      </c>
      <c r="I2381" t="s">
        <v>4719</v>
      </c>
      <c r="J2381" t="s">
        <v>4718</v>
      </c>
    </row>
    <row r="2382" spans="7:10" x14ac:dyDescent="0.35">
      <c r="G2382" t="str">
        <f t="shared" si="79"/>
        <v>RVNSOUTH WILTS CRHT</v>
      </c>
      <c r="H2382" t="str">
        <f t="shared" si="80"/>
        <v>RVN</v>
      </c>
      <c r="I2382" t="s">
        <v>4721</v>
      </c>
      <c r="J2382" t="s">
        <v>4720</v>
      </c>
    </row>
    <row r="2383" spans="7:10" x14ac:dyDescent="0.35">
      <c r="G2383" t="str">
        <f t="shared" si="79"/>
        <v>RVNSOUTHMEAD HOSPITAL AWP</v>
      </c>
      <c r="H2383" t="str">
        <f t="shared" si="80"/>
        <v>RVN</v>
      </c>
      <c r="I2383" t="s">
        <v>4723</v>
      </c>
      <c r="J2383" t="s">
        <v>4722</v>
      </c>
    </row>
    <row r="2384" spans="7:10" x14ac:dyDescent="0.35">
      <c r="G2384" t="str">
        <f t="shared" si="79"/>
        <v>RVNST MARTINS HOSPITAL (BATH)</v>
      </c>
      <c r="H2384" t="str">
        <f t="shared" si="80"/>
        <v>RVN</v>
      </c>
      <c r="I2384" t="s">
        <v>1119</v>
      </c>
      <c r="J2384" t="s">
        <v>4724</v>
      </c>
    </row>
    <row r="2385" spans="7:10" x14ac:dyDescent="0.35">
      <c r="G2385" t="str">
        <f t="shared" si="79"/>
        <v>RVNSTOKES CROFT</v>
      </c>
      <c r="H2385" t="str">
        <f t="shared" si="80"/>
        <v>RVN</v>
      </c>
      <c r="I2385" t="s">
        <v>4726</v>
      </c>
      <c r="J2385" t="s">
        <v>4725</v>
      </c>
    </row>
    <row r="2386" spans="7:10" x14ac:dyDescent="0.35">
      <c r="G2386" t="str">
        <f t="shared" si="79"/>
        <v>RVNSWINDON PSYCHOTHERAPY</v>
      </c>
      <c r="H2386" t="str">
        <f t="shared" si="80"/>
        <v>RVN</v>
      </c>
      <c r="I2386" t="s">
        <v>4728</v>
      </c>
      <c r="J2386" t="s">
        <v>4727</v>
      </c>
    </row>
    <row r="2387" spans="7:10" x14ac:dyDescent="0.35">
      <c r="G2387" t="str">
        <f t="shared" si="79"/>
        <v>RVNSWINDON SDAS</v>
      </c>
      <c r="H2387" t="str">
        <f t="shared" si="80"/>
        <v>RVN</v>
      </c>
      <c r="I2387" t="s">
        <v>4730</v>
      </c>
      <c r="J2387" t="s">
        <v>4729</v>
      </c>
    </row>
    <row r="2388" spans="7:10" x14ac:dyDescent="0.35">
      <c r="G2388" t="str">
        <f t="shared" si="79"/>
        <v>RVNTHE BRIDEWELL</v>
      </c>
      <c r="H2388" t="str">
        <f t="shared" si="80"/>
        <v>RVN</v>
      </c>
      <c r="I2388" t="s">
        <v>4732</v>
      </c>
      <c r="J2388" t="s">
        <v>4731</v>
      </c>
    </row>
    <row r="2389" spans="7:10" x14ac:dyDescent="0.35">
      <c r="G2389" t="str">
        <f t="shared" si="79"/>
        <v>RVNTHE ELMS</v>
      </c>
      <c r="H2389" t="str">
        <f t="shared" si="80"/>
        <v>RVN</v>
      </c>
      <c r="I2389" t="s">
        <v>4734</v>
      </c>
      <c r="J2389" t="s">
        <v>4733</v>
      </c>
    </row>
    <row r="2390" spans="7:10" x14ac:dyDescent="0.35">
      <c r="G2390" t="str">
        <f t="shared" si="79"/>
        <v>RVNTHE HOLLIES</v>
      </c>
      <c r="H2390" t="str">
        <f t="shared" si="80"/>
        <v>RVN</v>
      </c>
      <c r="I2390" t="s">
        <v>4736</v>
      </c>
      <c r="J2390" t="s">
        <v>4735</v>
      </c>
    </row>
    <row r="2391" spans="7:10" x14ac:dyDescent="0.35">
      <c r="G2391" t="str">
        <f t="shared" si="79"/>
        <v>RVNTHE SWALLOWS</v>
      </c>
      <c r="H2391" t="str">
        <f t="shared" si="80"/>
        <v>RVN</v>
      </c>
      <c r="I2391" t="s">
        <v>4738</v>
      </c>
      <c r="J2391" t="s">
        <v>4737</v>
      </c>
    </row>
    <row r="2392" spans="7:10" x14ac:dyDescent="0.35">
      <c r="G2392" t="str">
        <f t="shared" si="79"/>
        <v xml:space="preserve">RVNVICTORIA CENTRE, SWINDON </v>
      </c>
      <c r="H2392" t="str">
        <f t="shared" si="80"/>
        <v>RVN</v>
      </c>
      <c r="I2392" t="s">
        <v>4740</v>
      </c>
      <c r="J2392" t="s">
        <v>4739</v>
      </c>
    </row>
    <row r="2393" spans="7:10" x14ac:dyDescent="0.35">
      <c r="G2393" t="str">
        <f t="shared" si="79"/>
        <v>RVNWEST WILTS SDAS</v>
      </c>
      <c r="H2393" t="str">
        <f t="shared" si="80"/>
        <v>RVN</v>
      </c>
      <c r="I2393" t="s">
        <v>4742</v>
      </c>
      <c r="J2393" t="s">
        <v>4741</v>
      </c>
    </row>
    <row r="2394" spans="7:10" x14ac:dyDescent="0.35">
      <c r="G2394" t="str">
        <f t="shared" si="79"/>
        <v>RVNWESTBURY HOSPITAL</v>
      </c>
      <c r="H2394" t="str">
        <f t="shared" si="80"/>
        <v>RVN</v>
      </c>
      <c r="I2394" t="s">
        <v>1124</v>
      </c>
      <c r="J2394" t="s">
        <v>4743</v>
      </c>
    </row>
    <row r="2395" spans="7:10" x14ac:dyDescent="0.35">
      <c r="G2395" t="str">
        <f t="shared" si="79"/>
        <v xml:space="preserve">RVNWHITTUCKS ROAD, HANHAM </v>
      </c>
      <c r="H2395" t="str">
        <f t="shared" si="80"/>
        <v>RVN</v>
      </c>
      <c r="I2395" t="s">
        <v>4745</v>
      </c>
      <c r="J2395" t="s">
        <v>4744</v>
      </c>
    </row>
    <row r="2396" spans="7:10" x14ac:dyDescent="0.35">
      <c r="G2396" t="str">
        <f t="shared" si="79"/>
        <v>RVNWINDSWEPT</v>
      </c>
      <c r="H2396" t="str">
        <f t="shared" si="80"/>
        <v>RVN</v>
      </c>
      <c r="I2396" t="s">
        <v>4747</v>
      </c>
      <c r="J2396" t="s">
        <v>4746</v>
      </c>
    </row>
    <row r="2397" spans="7:10" x14ac:dyDescent="0.35">
      <c r="G2397" t="str">
        <f t="shared" si="79"/>
        <v>RVRASHFORD HOSPITAL</v>
      </c>
      <c r="H2397" t="str">
        <f t="shared" si="80"/>
        <v>RVR</v>
      </c>
      <c r="I2397" t="s">
        <v>4090</v>
      </c>
      <c r="J2397" t="s">
        <v>4748</v>
      </c>
    </row>
    <row r="2398" spans="7:10" x14ac:dyDescent="0.35">
      <c r="G2398" t="str">
        <f t="shared" si="79"/>
        <v>RVRDORKING GENERAL HOSPITAL</v>
      </c>
      <c r="H2398" t="str">
        <f t="shared" si="80"/>
        <v>RVR</v>
      </c>
      <c r="I2398" t="s">
        <v>4750</v>
      </c>
      <c r="J2398" t="s">
        <v>4749</v>
      </c>
    </row>
    <row r="2399" spans="7:10" x14ac:dyDescent="0.35">
      <c r="G2399" t="str">
        <f t="shared" si="79"/>
        <v>RVREPSOM HOSPITAL</v>
      </c>
      <c r="H2399" t="str">
        <f t="shared" si="80"/>
        <v>RVR</v>
      </c>
      <c r="I2399" t="s">
        <v>4752</v>
      </c>
      <c r="J2399" t="s">
        <v>4751</v>
      </c>
    </row>
    <row r="2400" spans="7:10" x14ac:dyDescent="0.35">
      <c r="G2400" t="str">
        <f t="shared" si="79"/>
        <v>RVRHEADLEY COURT</v>
      </c>
      <c r="H2400" t="str">
        <f t="shared" si="80"/>
        <v>RVR</v>
      </c>
      <c r="I2400" t="s">
        <v>14478</v>
      </c>
      <c r="J2400" t="s">
        <v>14479</v>
      </c>
    </row>
    <row r="2401" spans="7:10" x14ac:dyDescent="0.35">
      <c r="G2401" t="str">
        <f t="shared" si="79"/>
        <v>RVRKINGSTON HOSPITAL</v>
      </c>
      <c r="H2401" t="str">
        <f t="shared" si="80"/>
        <v>RVR</v>
      </c>
      <c r="I2401" t="s">
        <v>974</v>
      </c>
      <c r="J2401" t="s">
        <v>4753</v>
      </c>
    </row>
    <row r="2402" spans="7:10" x14ac:dyDescent="0.35">
      <c r="G2402" t="str">
        <f t="shared" si="79"/>
        <v>RVRLEATHERHEAD HOSPITAL</v>
      </c>
      <c r="H2402" t="str">
        <f t="shared" si="80"/>
        <v>RVR</v>
      </c>
      <c r="I2402" t="s">
        <v>4755</v>
      </c>
      <c r="J2402" t="s">
        <v>4754</v>
      </c>
    </row>
    <row r="2403" spans="7:10" x14ac:dyDescent="0.35">
      <c r="G2403" t="str">
        <f t="shared" si="79"/>
        <v>RVRMAYDAY HOSPITAL</v>
      </c>
      <c r="H2403" t="str">
        <f t="shared" si="80"/>
        <v>RVR</v>
      </c>
      <c r="I2403" t="s">
        <v>4757</v>
      </c>
      <c r="J2403" t="s">
        <v>4756</v>
      </c>
    </row>
    <row r="2404" spans="7:10" x14ac:dyDescent="0.35">
      <c r="G2404" t="str">
        <f t="shared" si="79"/>
        <v>RVRMOLSEY HOSPITAL</v>
      </c>
      <c r="H2404" t="str">
        <f t="shared" si="80"/>
        <v>RVR</v>
      </c>
      <c r="I2404" t="s">
        <v>4759</v>
      </c>
      <c r="J2404" t="s">
        <v>4758</v>
      </c>
    </row>
    <row r="2405" spans="7:10" x14ac:dyDescent="0.35">
      <c r="G2405" t="str">
        <f t="shared" ref="G2405:G2459" si="81">H2405&amp;I2405</f>
        <v>RVRQUEEN MARY'S HOSPITAL FOR CHILDREN</v>
      </c>
      <c r="H2405" t="str">
        <f t="shared" si="80"/>
        <v>RVR</v>
      </c>
      <c r="I2405" t="s">
        <v>4761</v>
      </c>
      <c r="J2405" t="s">
        <v>4760</v>
      </c>
    </row>
    <row r="2406" spans="7:10" x14ac:dyDescent="0.35">
      <c r="G2406" t="str">
        <f t="shared" si="81"/>
        <v>RVRSOUTH WEST LONDON ELECTIVE ORTHOPAEDIC CENTRE</v>
      </c>
      <c r="H2406" t="str">
        <f t="shared" si="80"/>
        <v>RVR</v>
      </c>
      <c r="I2406" t="s">
        <v>4763</v>
      </c>
      <c r="J2406" t="s">
        <v>4762</v>
      </c>
    </row>
    <row r="2407" spans="7:10" x14ac:dyDescent="0.35">
      <c r="G2407" t="str">
        <f t="shared" si="81"/>
        <v>RVRST HELIER HOSPITAL</v>
      </c>
      <c r="H2407" t="str">
        <f t="shared" si="80"/>
        <v>RVR</v>
      </c>
      <c r="I2407" t="s">
        <v>4765</v>
      </c>
      <c r="J2407" t="s">
        <v>4764</v>
      </c>
    </row>
    <row r="2408" spans="7:10" x14ac:dyDescent="0.35">
      <c r="G2408" t="str">
        <f t="shared" si="81"/>
        <v>RVRSUTTON HOSPITAL</v>
      </c>
      <c r="H2408" t="str">
        <f t="shared" si="80"/>
        <v>RVR</v>
      </c>
      <c r="I2408" t="s">
        <v>3089</v>
      </c>
      <c r="J2408" t="s">
        <v>4766</v>
      </c>
    </row>
    <row r="2409" spans="7:10" x14ac:dyDescent="0.35">
      <c r="G2409" t="str">
        <f t="shared" si="81"/>
        <v>RVRTHE NEW EPSOM AND EWELL COTTAGE HOSPITAL</v>
      </c>
      <c r="H2409" t="str">
        <f t="shared" si="80"/>
        <v>RVR</v>
      </c>
      <c r="I2409" t="s">
        <v>4768</v>
      </c>
      <c r="J2409" t="s">
        <v>4767</v>
      </c>
    </row>
    <row r="2410" spans="7:10" x14ac:dyDescent="0.35">
      <c r="G2410" t="str">
        <f t="shared" si="81"/>
        <v>RVVBUCKLAND HOSPITAL</v>
      </c>
      <c r="H2410" t="str">
        <f t="shared" si="80"/>
        <v>RVV</v>
      </c>
      <c r="I2410" t="s">
        <v>4770</v>
      </c>
      <c r="J2410" t="s">
        <v>4769</v>
      </c>
    </row>
    <row r="2411" spans="7:10" x14ac:dyDescent="0.35">
      <c r="G2411" t="str">
        <f t="shared" si="81"/>
        <v>RVVFAVERSHAM COTTAGE HOSPITAL</v>
      </c>
      <c r="H2411" t="str">
        <f t="shared" si="80"/>
        <v>RVV</v>
      </c>
      <c r="I2411" t="s">
        <v>4772</v>
      </c>
      <c r="J2411" t="s">
        <v>4771</v>
      </c>
    </row>
    <row r="2412" spans="7:10" x14ac:dyDescent="0.35">
      <c r="G2412" t="str">
        <f t="shared" si="81"/>
        <v>RVVFAVERSHAM HELATH CENTRE (OUTPATIENT)</v>
      </c>
      <c r="H2412" t="str">
        <f t="shared" si="80"/>
        <v>RVV</v>
      </c>
      <c r="I2412" t="s">
        <v>4774</v>
      </c>
      <c r="J2412" t="s">
        <v>4773</v>
      </c>
    </row>
    <row r="2413" spans="7:10" x14ac:dyDescent="0.35">
      <c r="G2413" t="str">
        <f t="shared" si="81"/>
        <v>RVVHOLLINGTON SURGERY</v>
      </c>
      <c r="H2413" t="str">
        <f t="shared" si="80"/>
        <v>RVV</v>
      </c>
      <c r="I2413" t="s">
        <v>4776</v>
      </c>
      <c r="J2413" t="s">
        <v>4775</v>
      </c>
    </row>
    <row r="2414" spans="7:10" x14ac:dyDescent="0.35">
      <c r="G2414" t="str">
        <f t="shared" si="81"/>
        <v>RVVKENT AND CANTERBURY HOSPITAL</v>
      </c>
      <c r="H2414" t="str">
        <f t="shared" si="80"/>
        <v>RVV</v>
      </c>
      <c r="I2414" t="s">
        <v>4778</v>
      </c>
      <c r="J2414" t="s">
        <v>4777</v>
      </c>
    </row>
    <row r="2415" spans="7:10" x14ac:dyDescent="0.35">
      <c r="G2415" t="str">
        <f t="shared" si="81"/>
        <v>RVVMAIDSTONE DISTRICT GENERAL HOSPITAL</v>
      </c>
      <c r="H2415" t="str">
        <f t="shared" si="80"/>
        <v>RVV</v>
      </c>
      <c r="I2415" t="s">
        <v>4780</v>
      </c>
      <c r="J2415" t="s">
        <v>4779</v>
      </c>
    </row>
    <row r="2416" spans="7:10" x14ac:dyDescent="0.35">
      <c r="G2416" t="str">
        <f t="shared" si="81"/>
        <v>RVVMANOR ROAD SURGERY</v>
      </c>
      <c r="H2416" t="str">
        <f t="shared" si="80"/>
        <v>RVV</v>
      </c>
      <c r="I2416" t="s">
        <v>4782</v>
      </c>
      <c r="J2416" t="s">
        <v>4781</v>
      </c>
    </row>
    <row r="2417" spans="7:10" x14ac:dyDescent="0.35">
      <c r="G2417" t="str">
        <f t="shared" si="81"/>
        <v>RVVMEDWAY HOSPITAL</v>
      </c>
      <c r="H2417" t="str">
        <f t="shared" si="80"/>
        <v>RVV</v>
      </c>
      <c r="I2417" t="s">
        <v>4784</v>
      </c>
      <c r="J2417" t="s">
        <v>4783</v>
      </c>
    </row>
    <row r="2418" spans="7:10" x14ac:dyDescent="0.35">
      <c r="G2418" t="str">
        <f t="shared" si="81"/>
        <v>RVVQUEEN ELIZABETH THE QUEEN MOTHER HOSPITAL</v>
      </c>
      <c r="H2418" t="str">
        <f t="shared" si="80"/>
        <v>RVV</v>
      </c>
      <c r="I2418" t="s">
        <v>4786</v>
      </c>
      <c r="J2418" t="s">
        <v>4785</v>
      </c>
    </row>
    <row r="2419" spans="7:10" x14ac:dyDescent="0.35">
      <c r="G2419" t="str">
        <f t="shared" si="81"/>
        <v>RVVQUEEN VICTORIA MEMORIAL HOSPITAL (HERNE BAY)</v>
      </c>
      <c r="H2419" t="str">
        <f t="shared" si="80"/>
        <v>RVV</v>
      </c>
      <c r="I2419" t="s">
        <v>4788</v>
      </c>
      <c r="J2419" t="s">
        <v>4787</v>
      </c>
    </row>
    <row r="2420" spans="7:10" x14ac:dyDescent="0.35">
      <c r="G2420" t="str">
        <f t="shared" si="81"/>
        <v>RVVROYAL VICTORIA HOSPITAL (FOLKESTONE)</v>
      </c>
      <c r="H2420" t="str">
        <f t="shared" si="80"/>
        <v>RVV</v>
      </c>
      <c r="I2420" t="s">
        <v>4790</v>
      </c>
      <c r="J2420" t="s">
        <v>4789</v>
      </c>
    </row>
    <row r="2421" spans="7:10" x14ac:dyDescent="0.35">
      <c r="G2421" t="str">
        <f t="shared" si="81"/>
        <v>RVVSAINSBURY STORE</v>
      </c>
      <c r="H2421" t="str">
        <f t="shared" si="80"/>
        <v>RVV</v>
      </c>
      <c r="I2421" t="s">
        <v>4792</v>
      </c>
      <c r="J2421" t="s">
        <v>4791</v>
      </c>
    </row>
    <row r="2422" spans="7:10" x14ac:dyDescent="0.35">
      <c r="G2422" t="str">
        <f t="shared" si="81"/>
        <v>RVVSITTINGBOURNE MEMORIAL HOSPITAL</v>
      </c>
      <c r="H2422" t="str">
        <f t="shared" si="80"/>
        <v>RVV</v>
      </c>
      <c r="I2422" t="s">
        <v>4794</v>
      </c>
      <c r="J2422" t="s">
        <v>4793</v>
      </c>
    </row>
    <row r="2423" spans="7:10" x14ac:dyDescent="0.35">
      <c r="G2423" t="str">
        <f t="shared" si="81"/>
        <v>RVVSUN LANE SURGERY</v>
      </c>
      <c r="H2423" t="str">
        <f t="shared" si="80"/>
        <v>RVV</v>
      </c>
      <c r="I2423" t="s">
        <v>4796</v>
      </c>
      <c r="J2423" t="s">
        <v>4795</v>
      </c>
    </row>
    <row r="2424" spans="7:10" x14ac:dyDescent="0.35">
      <c r="G2424" t="str">
        <f t="shared" si="81"/>
        <v>RVVVICTORIA HOSPITAL (DEAL)</v>
      </c>
      <c r="H2424" t="str">
        <f t="shared" si="80"/>
        <v>RVV</v>
      </c>
      <c r="I2424" t="s">
        <v>4798</v>
      </c>
      <c r="J2424" t="s">
        <v>4797</v>
      </c>
    </row>
    <row r="2425" spans="7:10" x14ac:dyDescent="0.35">
      <c r="G2425" t="str">
        <f t="shared" si="81"/>
        <v>RVVWHITSTABLE AND TANKERTON HOSPITAL</v>
      </c>
      <c r="H2425" t="str">
        <f t="shared" si="80"/>
        <v>RVV</v>
      </c>
      <c r="I2425" t="s">
        <v>4800</v>
      </c>
      <c r="J2425" t="s">
        <v>4799</v>
      </c>
    </row>
    <row r="2426" spans="7:10" x14ac:dyDescent="0.35">
      <c r="G2426" t="str">
        <f t="shared" si="81"/>
        <v>RVVWILLIAM HARVEY HOSPITAL (ASHFORD)</v>
      </c>
      <c r="H2426" t="str">
        <f t="shared" si="80"/>
        <v>RVV</v>
      </c>
      <c r="I2426" t="s">
        <v>4802</v>
      </c>
      <c r="J2426" t="s">
        <v>4801</v>
      </c>
    </row>
    <row r="2427" spans="7:10" x14ac:dyDescent="0.35">
      <c r="G2427" t="str">
        <f t="shared" si="81"/>
        <v>RVVWILLOW COMMUNITY CENTRE</v>
      </c>
      <c r="H2427" t="str">
        <f t="shared" si="80"/>
        <v>RVV</v>
      </c>
      <c r="I2427" t="s">
        <v>4804</v>
      </c>
      <c r="J2427" t="s">
        <v>4803</v>
      </c>
    </row>
    <row r="2428" spans="7:10" x14ac:dyDescent="0.35">
      <c r="G2428" t="str">
        <f t="shared" si="81"/>
        <v>RVWPETERLEE COMMUNITY HOSPITAL</v>
      </c>
      <c r="H2428" t="str">
        <f t="shared" si="80"/>
        <v>RVW</v>
      </c>
      <c r="I2428" t="s">
        <v>4806</v>
      </c>
      <c r="J2428" t="s">
        <v>4805</v>
      </c>
    </row>
    <row r="2429" spans="7:10" x14ac:dyDescent="0.35">
      <c r="G2429" t="str">
        <f t="shared" si="81"/>
        <v>RVWUNIVERSITY HOSPITAL OF HARTLEPOOL</v>
      </c>
      <c r="H2429" t="str">
        <f t="shared" si="80"/>
        <v>RVW</v>
      </c>
      <c r="I2429" t="s">
        <v>4808</v>
      </c>
      <c r="J2429" t="s">
        <v>4807</v>
      </c>
    </row>
    <row r="2430" spans="7:10" x14ac:dyDescent="0.35">
      <c r="G2430" t="str">
        <f t="shared" si="81"/>
        <v>RVWUNIVERSITY HOSPITAL OF NORTH TEES</v>
      </c>
      <c r="H2430" t="str">
        <f t="shared" ref="H2430:H2471" si="82">LEFT(J2430,3)</f>
        <v>RVW</v>
      </c>
      <c r="I2430" t="s">
        <v>4810</v>
      </c>
      <c r="J2430" t="s">
        <v>4809</v>
      </c>
    </row>
    <row r="2431" spans="7:10" x14ac:dyDescent="0.35">
      <c r="G2431" t="str">
        <f t="shared" si="81"/>
        <v>RVYFORMBY CLINIC</v>
      </c>
      <c r="H2431" t="str">
        <f t="shared" si="82"/>
        <v>RVY</v>
      </c>
      <c r="I2431" t="s">
        <v>4812</v>
      </c>
      <c r="J2431" t="s">
        <v>4811</v>
      </c>
    </row>
    <row r="2432" spans="7:10" x14ac:dyDescent="0.35">
      <c r="G2432" t="str">
        <f t="shared" si="81"/>
        <v>RVYMORNINGTON ROAD REHABILITATION CENTRE</v>
      </c>
      <c r="H2432" t="str">
        <f t="shared" si="82"/>
        <v>RVY</v>
      </c>
      <c r="I2432" t="s">
        <v>4814</v>
      </c>
      <c r="J2432" t="s">
        <v>4813</v>
      </c>
    </row>
    <row r="2433" spans="7:10" x14ac:dyDescent="0.35">
      <c r="G2433" t="str">
        <f t="shared" si="81"/>
        <v>RVYORMSKIRK AND DISTRICT GENERAL HOSPITAL</v>
      </c>
      <c r="H2433" t="str">
        <f t="shared" si="82"/>
        <v>RVY</v>
      </c>
      <c r="I2433" t="s">
        <v>4816</v>
      </c>
      <c r="J2433" t="s">
        <v>4815</v>
      </c>
    </row>
    <row r="2434" spans="7:10" x14ac:dyDescent="0.35">
      <c r="G2434" t="str">
        <f t="shared" si="81"/>
        <v>RVYSOUTHPORT AND FORMBY DISTRICT GENERAL HOSPITAL</v>
      </c>
      <c r="H2434" t="str">
        <f t="shared" si="82"/>
        <v>RVY</v>
      </c>
      <c r="I2434" t="s">
        <v>4818</v>
      </c>
      <c r="J2434" t="s">
        <v>4817</v>
      </c>
    </row>
    <row r="2435" spans="7:10" x14ac:dyDescent="0.35">
      <c r="G2435" t="str">
        <f t="shared" si="81"/>
        <v>RVYSOUTHPORT GENERAL INFIRMARY</v>
      </c>
      <c r="H2435" t="str">
        <f t="shared" si="82"/>
        <v>RVY</v>
      </c>
      <c r="I2435" t="s">
        <v>4820</v>
      </c>
      <c r="J2435" t="s">
        <v>4819</v>
      </c>
    </row>
    <row r="2436" spans="7:10" x14ac:dyDescent="0.35">
      <c r="G2436" t="str">
        <f t="shared" si="81"/>
        <v>RW1ALTON COMMUNITY HOSPITAL</v>
      </c>
      <c r="H2436" t="str">
        <f t="shared" si="82"/>
        <v>RW1</v>
      </c>
      <c r="I2436" t="s">
        <v>4822</v>
      </c>
      <c r="J2436" t="s">
        <v>4821</v>
      </c>
    </row>
    <row r="2437" spans="7:10" x14ac:dyDescent="0.35">
      <c r="G2437" t="str">
        <f t="shared" si="81"/>
        <v>RW1ALTON COMMUNITY HOSPITAL - ANSTEY WARD</v>
      </c>
      <c r="H2437" t="str">
        <f t="shared" si="82"/>
        <v>RW1</v>
      </c>
      <c r="I2437" t="s">
        <v>4824</v>
      </c>
      <c r="J2437" t="s">
        <v>4823</v>
      </c>
    </row>
    <row r="2438" spans="7:10" x14ac:dyDescent="0.35">
      <c r="G2438" t="str">
        <f t="shared" si="81"/>
        <v>RW1ANDLERS ASH</v>
      </c>
      <c r="H2438" t="str">
        <f t="shared" si="82"/>
        <v>RW1</v>
      </c>
      <c r="I2438" t="s">
        <v>4826</v>
      </c>
      <c r="J2438" t="s">
        <v>4825</v>
      </c>
    </row>
    <row r="2439" spans="7:10" x14ac:dyDescent="0.35">
      <c r="G2439" t="str">
        <f t="shared" si="81"/>
        <v>RW1ANDOVER WAR MEMORIAL HOSPITAL</v>
      </c>
      <c r="H2439" t="str">
        <f t="shared" si="82"/>
        <v>RW1</v>
      </c>
      <c r="I2439" t="s">
        <v>2474</v>
      </c>
      <c r="J2439" t="s">
        <v>4827</v>
      </c>
    </row>
    <row r="2440" spans="7:10" x14ac:dyDescent="0.35">
      <c r="G2440" t="str">
        <f t="shared" si="81"/>
        <v>RW1ANTELOPE HOUSE</v>
      </c>
      <c r="H2440" t="str">
        <f t="shared" si="82"/>
        <v>RW1</v>
      </c>
      <c r="I2440" t="s">
        <v>4829</v>
      </c>
      <c r="J2440" t="s">
        <v>4828</v>
      </c>
    </row>
    <row r="2441" spans="7:10" x14ac:dyDescent="0.35">
      <c r="G2441" t="str">
        <f t="shared" si="81"/>
        <v>RW1ASHURST HOSPITAL</v>
      </c>
      <c r="H2441" t="str">
        <f t="shared" si="82"/>
        <v>RW1</v>
      </c>
      <c r="I2441" t="s">
        <v>482</v>
      </c>
      <c r="J2441" t="s">
        <v>4830</v>
      </c>
    </row>
    <row r="2442" spans="7:10" x14ac:dyDescent="0.35">
      <c r="G2442" t="str">
        <f t="shared" si="81"/>
        <v>RW1AUSTEN HOUSE</v>
      </c>
      <c r="H2442" t="str">
        <f t="shared" si="82"/>
        <v>RW1</v>
      </c>
      <c r="I2442" t="s">
        <v>4832</v>
      </c>
      <c r="J2442" t="s">
        <v>4831</v>
      </c>
    </row>
    <row r="2443" spans="7:10" x14ac:dyDescent="0.35">
      <c r="G2443" t="str">
        <f t="shared" si="81"/>
        <v>RW1BLUEBIRD HOUSE</v>
      </c>
      <c r="H2443" t="str">
        <f t="shared" si="82"/>
        <v>RW1</v>
      </c>
      <c r="I2443" t="s">
        <v>14846</v>
      </c>
      <c r="J2443" t="s">
        <v>14847</v>
      </c>
    </row>
    <row r="2444" spans="7:10" x14ac:dyDescent="0.35">
      <c r="G2444" t="str">
        <f t="shared" si="81"/>
        <v>RW1BOURNEMOUTH UNIVERSITY</v>
      </c>
      <c r="H2444" t="str">
        <f t="shared" si="82"/>
        <v>RW1</v>
      </c>
      <c r="I2444" t="s">
        <v>4834</v>
      </c>
      <c r="J2444" t="s">
        <v>4833</v>
      </c>
    </row>
    <row r="2445" spans="7:10" x14ac:dyDescent="0.35">
      <c r="G2445" t="str">
        <f t="shared" si="81"/>
        <v>RW1BRIXLAVEN</v>
      </c>
      <c r="H2445" t="str">
        <f t="shared" si="82"/>
        <v>RW1</v>
      </c>
      <c r="I2445" t="s">
        <v>4836</v>
      </c>
      <c r="J2445" t="s">
        <v>4835</v>
      </c>
    </row>
    <row r="2446" spans="7:10" x14ac:dyDescent="0.35">
      <c r="G2446" t="str">
        <f t="shared" si="81"/>
        <v>RW1BROOKVALE</v>
      </c>
      <c r="H2446" t="str">
        <f t="shared" si="82"/>
        <v>RW1</v>
      </c>
      <c r="I2446" t="s">
        <v>4838</v>
      </c>
      <c r="J2446" t="s">
        <v>4837</v>
      </c>
    </row>
    <row r="2447" spans="7:10" x14ac:dyDescent="0.35">
      <c r="G2447" t="str">
        <f t="shared" si="81"/>
        <v>RW1CASS MID HANTS</v>
      </c>
      <c r="H2447" t="str">
        <f t="shared" si="82"/>
        <v>RW1</v>
      </c>
      <c r="I2447" t="s">
        <v>4840</v>
      </c>
      <c r="J2447" t="s">
        <v>4839</v>
      </c>
    </row>
    <row r="2448" spans="7:10" x14ac:dyDescent="0.35">
      <c r="G2448" t="str">
        <f t="shared" si="81"/>
        <v>RW1CASS NEW FOREST</v>
      </c>
      <c r="H2448" t="str">
        <f t="shared" si="82"/>
        <v>RW1</v>
      </c>
      <c r="I2448" t="s">
        <v>4842</v>
      </c>
      <c r="J2448" t="s">
        <v>4841</v>
      </c>
    </row>
    <row r="2449" spans="7:10" x14ac:dyDescent="0.35">
      <c r="G2449" t="str">
        <f t="shared" si="81"/>
        <v>RW1CASS SOUTHAMPTON</v>
      </c>
      <c r="H2449" t="str">
        <f t="shared" si="82"/>
        <v>RW1</v>
      </c>
      <c r="I2449" t="s">
        <v>4844</v>
      </c>
      <c r="J2449" t="s">
        <v>4843</v>
      </c>
    </row>
    <row r="2450" spans="7:10" x14ac:dyDescent="0.35">
      <c r="G2450" t="str">
        <f t="shared" si="81"/>
        <v>RW1CHASE HOSPITAL</v>
      </c>
      <c r="H2450" t="str">
        <f t="shared" si="82"/>
        <v>RW1</v>
      </c>
      <c r="I2450" t="s">
        <v>4846</v>
      </c>
      <c r="J2450" t="s">
        <v>4845</v>
      </c>
    </row>
    <row r="2451" spans="7:10" x14ac:dyDescent="0.35">
      <c r="G2451" t="str">
        <f t="shared" si="81"/>
        <v>RW1CHERRYTREE</v>
      </c>
      <c r="H2451" t="str">
        <f t="shared" si="82"/>
        <v>RW1</v>
      </c>
      <c r="I2451" t="s">
        <v>4848</v>
      </c>
      <c r="J2451" t="s">
        <v>4847</v>
      </c>
    </row>
    <row r="2452" spans="7:10" x14ac:dyDescent="0.35">
      <c r="G2452" t="str">
        <f t="shared" si="81"/>
        <v>RW1COLLINGWOOD ASSESSMENT UNIT RAU</v>
      </c>
      <c r="H2452" t="str">
        <f t="shared" si="82"/>
        <v>RW1</v>
      </c>
      <c r="I2452" t="s">
        <v>4850</v>
      </c>
      <c r="J2452" t="s">
        <v>4849</v>
      </c>
    </row>
    <row r="2453" spans="7:10" x14ac:dyDescent="0.35">
      <c r="G2453" t="str">
        <f t="shared" si="81"/>
        <v>RW1CONS COMM GERIATRICIAN</v>
      </c>
      <c r="H2453" t="str">
        <f t="shared" si="82"/>
        <v>RW1</v>
      </c>
      <c r="I2453" t="s">
        <v>4852</v>
      </c>
      <c r="J2453" t="s">
        <v>4851</v>
      </c>
    </row>
    <row r="2454" spans="7:10" x14ac:dyDescent="0.35">
      <c r="G2454" t="str">
        <f t="shared" si="81"/>
        <v>RW1COPPER BEECHES (ANDOVER)</v>
      </c>
      <c r="H2454" t="str">
        <f t="shared" si="82"/>
        <v>RW1</v>
      </c>
      <c r="I2454" t="s">
        <v>4854</v>
      </c>
      <c r="J2454" t="s">
        <v>4853</v>
      </c>
    </row>
    <row r="2455" spans="7:10" x14ac:dyDescent="0.35">
      <c r="G2455" t="str">
        <f t="shared" si="81"/>
        <v>RW1COPPER BEECHES (NEW MILTON)</v>
      </c>
      <c r="H2455" t="str">
        <f t="shared" si="82"/>
        <v>RW1</v>
      </c>
      <c r="I2455" t="s">
        <v>4856</v>
      </c>
      <c r="J2455" t="s">
        <v>4855</v>
      </c>
    </row>
    <row r="2456" spans="7:10" x14ac:dyDescent="0.35">
      <c r="G2456" t="str">
        <f t="shared" si="81"/>
        <v>RW1COUNTY HALL</v>
      </c>
      <c r="H2456" t="str">
        <f t="shared" si="82"/>
        <v>RW1</v>
      </c>
      <c r="I2456" t="s">
        <v>4858</v>
      </c>
      <c r="J2456" t="s">
        <v>4857</v>
      </c>
    </row>
    <row r="2457" spans="7:10" x14ac:dyDescent="0.35">
      <c r="G2457" t="str">
        <f t="shared" si="81"/>
        <v>RW1CRHT NORTH HANTS</v>
      </c>
      <c r="H2457" t="str">
        <f t="shared" si="82"/>
        <v>RW1</v>
      </c>
      <c r="I2457" t="s">
        <v>4860</v>
      </c>
      <c r="J2457" t="s">
        <v>4859</v>
      </c>
    </row>
    <row r="2458" spans="7:10" x14ac:dyDescent="0.35">
      <c r="G2458" t="str">
        <f t="shared" si="81"/>
        <v>RW1CUMBERLAND 2</v>
      </c>
      <c r="H2458" t="str">
        <f t="shared" si="82"/>
        <v>RW1</v>
      </c>
      <c r="I2458" t="s">
        <v>4862</v>
      </c>
      <c r="J2458" t="s">
        <v>4861</v>
      </c>
    </row>
    <row r="2459" spans="7:10" x14ac:dyDescent="0.35">
      <c r="G2459" t="str">
        <f t="shared" si="81"/>
        <v>RW1DEPARTMENT OF PSYCHOLOGICAL MEDICINE</v>
      </c>
      <c r="H2459" t="str">
        <f t="shared" si="82"/>
        <v>RW1</v>
      </c>
      <c r="I2459" t="s">
        <v>3396</v>
      </c>
      <c r="J2459" t="s">
        <v>4863</v>
      </c>
    </row>
    <row r="2460" spans="7:10" x14ac:dyDescent="0.35">
      <c r="G2460" t="str">
        <f t="shared" ref="G2460:G2483" si="83">H2460&amp;I2460</f>
        <v>RW1EASTLEIGH FLEMING PARK</v>
      </c>
      <c r="H2460" t="str">
        <f t="shared" si="82"/>
        <v>RW1</v>
      </c>
      <c r="I2460" t="s">
        <v>4865</v>
      </c>
      <c r="J2460" t="s">
        <v>4864</v>
      </c>
    </row>
    <row r="2461" spans="7:10" x14ac:dyDescent="0.35">
      <c r="G2461" t="str">
        <f t="shared" si="83"/>
        <v>RW1EATING DISORDERS</v>
      </c>
      <c r="H2461" t="str">
        <f t="shared" si="82"/>
        <v>RW1</v>
      </c>
      <c r="I2461" t="s">
        <v>3045</v>
      </c>
      <c r="J2461" t="s">
        <v>4866</v>
      </c>
    </row>
    <row r="2462" spans="7:10" x14ac:dyDescent="0.35">
      <c r="G2462" t="str">
        <f t="shared" si="83"/>
        <v>RW1ELMLEIGH</v>
      </c>
      <c r="H2462" t="str">
        <f t="shared" si="82"/>
        <v>RW1</v>
      </c>
      <c r="I2462" t="s">
        <v>4868</v>
      </c>
      <c r="J2462" t="s">
        <v>4867</v>
      </c>
    </row>
    <row r="2463" spans="7:10" x14ac:dyDescent="0.35">
      <c r="G2463" t="str">
        <f t="shared" si="83"/>
        <v>RW1FAREHAM COMMUNITY HOSPITAL</v>
      </c>
      <c r="H2463" t="str">
        <f t="shared" si="82"/>
        <v>RW1</v>
      </c>
      <c r="I2463" t="s">
        <v>516</v>
      </c>
      <c r="J2463" t="s">
        <v>4869</v>
      </c>
    </row>
    <row r="2464" spans="7:10" x14ac:dyDescent="0.35">
      <c r="G2464" t="str">
        <f t="shared" si="83"/>
        <v>RW1FAREHAM REACH</v>
      </c>
      <c r="H2464" t="str">
        <f t="shared" si="82"/>
        <v>RW1</v>
      </c>
      <c r="I2464" t="s">
        <v>4871</v>
      </c>
      <c r="J2464" t="s">
        <v>4870</v>
      </c>
    </row>
    <row r="2465" spans="7:10" x14ac:dyDescent="0.35">
      <c r="G2465" t="str">
        <f t="shared" si="83"/>
        <v>RW1FENWICK HOSPITAL</v>
      </c>
      <c r="H2465" t="str">
        <f t="shared" si="82"/>
        <v>RW1</v>
      </c>
      <c r="I2465" t="s">
        <v>520</v>
      </c>
      <c r="J2465" t="s">
        <v>4872</v>
      </c>
    </row>
    <row r="2466" spans="7:10" x14ac:dyDescent="0.35">
      <c r="G2466" t="str">
        <f t="shared" si="83"/>
        <v>RW1FLEET COMMUNITY HOSPITAL</v>
      </c>
      <c r="H2466" t="str">
        <f t="shared" si="82"/>
        <v>RW1</v>
      </c>
      <c r="I2466" t="s">
        <v>522</v>
      </c>
      <c r="J2466" t="s">
        <v>4873</v>
      </c>
    </row>
    <row r="2467" spans="7:10" x14ac:dyDescent="0.35">
      <c r="G2467" t="str">
        <f t="shared" si="83"/>
        <v>RW1FORD WARD</v>
      </c>
      <c r="H2467" t="str">
        <f t="shared" si="82"/>
        <v>RW1</v>
      </c>
      <c r="I2467" t="s">
        <v>4875</v>
      </c>
      <c r="J2467" t="s">
        <v>4874</v>
      </c>
    </row>
    <row r="2468" spans="7:10" x14ac:dyDescent="0.35">
      <c r="G2468" t="str">
        <f t="shared" si="83"/>
        <v>RW1FORDINGBRIDGE</v>
      </c>
      <c r="H2468" t="str">
        <f t="shared" si="82"/>
        <v>RW1</v>
      </c>
      <c r="I2468" t="s">
        <v>4877</v>
      </c>
      <c r="J2468" t="s">
        <v>4876</v>
      </c>
    </row>
    <row r="2469" spans="7:10" x14ac:dyDescent="0.35">
      <c r="G2469" t="str">
        <f t="shared" si="83"/>
        <v>RW1FOREST LODGE</v>
      </c>
      <c r="H2469" t="str">
        <f t="shared" si="82"/>
        <v>RW1</v>
      </c>
      <c r="I2469" t="s">
        <v>4879</v>
      </c>
      <c r="J2469" t="s">
        <v>4878</v>
      </c>
    </row>
    <row r="2470" spans="7:10" x14ac:dyDescent="0.35">
      <c r="G2470" t="str">
        <f t="shared" si="83"/>
        <v>RW1GOSPORT WAR MEMORIAL HOSPITAL</v>
      </c>
      <c r="H2470" t="str">
        <f t="shared" si="82"/>
        <v>RW1</v>
      </c>
      <c r="I2470" t="s">
        <v>526</v>
      </c>
      <c r="J2470" t="s">
        <v>14848</v>
      </c>
    </row>
    <row r="2471" spans="7:10" x14ac:dyDescent="0.35">
      <c r="G2471" t="str">
        <f t="shared" si="83"/>
        <v>RW1HOLLYBANK</v>
      </c>
      <c r="H2471" t="str">
        <f t="shared" si="82"/>
        <v>RW1</v>
      </c>
      <c r="I2471" t="s">
        <v>14844</v>
      </c>
      <c r="J2471" t="s">
        <v>14845</v>
      </c>
    </row>
    <row r="2472" spans="7:10" x14ac:dyDescent="0.35">
      <c r="G2472" t="str">
        <f t="shared" si="83"/>
        <v>RW1HOME LEA</v>
      </c>
      <c r="H2472" t="str">
        <f t="shared" ref="H2472:H2497" si="84">LEFT(J2472,3)</f>
        <v>RW1</v>
      </c>
      <c r="I2472" t="s">
        <v>4881</v>
      </c>
      <c r="J2472" t="s">
        <v>4880</v>
      </c>
    </row>
    <row r="2473" spans="7:10" x14ac:dyDescent="0.35">
      <c r="G2473" t="str">
        <f t="shared" si="83"/>
        <v>RW1HORSEFAIR MEWS</v>
      </c>
      <c r="H2473" t="str">
        <f t="shared" si="84"/>
        <v>RW1</v>
      </c>
      <c r="I2473" t="s">
        <v>4883</v>
      </c>
      <c r="J2473" t="s">
        <v>4882</v>
      </c>
    </row>
    <row r="2474" spans="7:10" x14ac:dyDescent="0.35">
      <c r="G2474" t="str">
        <f t="shared" si="83"/>
        <v>RW1HYTHE HOSPITAL</v>
      </c>
      <c r="H2474" t="str">
        <f t="shared" si="84"/>
        <v>RW1</v>
      </c>
      <c r="I2474" t="s">
        <v>534</v>
      </c>
      <c r="J2474" t="s">
        <v>4884</v>
      </c>
    </row>
    <row r="2475" spans="7:10" x14ac:dyDescent="0.35">
      <c r="G2475" t="str">
        <f t="shared" si="83"/>
        <v>RW1LAUREL ASSESSMENT UNIT</v>
      </c>
      <c r="H2475" t="str">
        <f t="shared" si="84"/>
        <v>RW1</v>
      </c>
      <c r="I2475" t="s">
        <v>4886</v>
      </c>
      <c r="J2475" t="s">
        <v>4885</v>
      </c>
    </row>
    <row r="2476" spans="7:10" x14ac:dyDescent="0.35">
      <c r="G2476" t="str">
        <f t="shared" si="83"/>
        <v>RW1LEIGH HOUSE</v>
      </c>
      <c r="H2476" t="str">
        <f t="shared" si="84"/>
        <v>RW1</v>
      </c>
      <c r="I2476" t="s">
        <v>4888</v>
      </c>
      <c r="J2476" t="s">
        <v>4887</v>
      </c>
    </row>
    <row r="2477" spans="7:10" x14ac:dyDescent="0.35">
      <c r="G2477" t="str">
        <f t="shared" si="83"/>
        <v>RW1LEONARD CHESHIRE</v>
      </c>
      <c r="H2477" t="str">
        <f t="shared" si="84"/>
        <v>RW1</v>
      </c>
      <c r="I2477" t="s">
        <v>4890</v>
      </c>
      <c r="J2477" t="s">
        <v>4889</v>
      </c>
    </row>
    <row r="2478" spans="7:10" x14ac:dyDescent="0.35">
      <c r="G2478" t="str">
        <f t="shared" si="83"/>
        <v>RW1LYMINGTON HOSPITAL</v>
      </c>
      <c r="H2478" t="str">
        <f t="shared" si="84"/>
        <v>RW1</v>
      </c>
      <c r="I2478" t="s">
        <v>4892</v>
      </c>
      <c r="J2478" t="s">
        <v>4891</v>
      </c>
    </row>
    <row r="2479" spans="7:10" x14ac:dyDescent="0.35">
      <c r="G2479" t="str">
        <f t="shared" si="83"/>
        <v>RW1LYMINGTON NEW FOREST HOSPITAL</v>
      </c>
      <c r="H2479" t="str">
        <f t="shared" si="84"/>
        <v>RW1</v>
      </c>
      <c r="I2479" t="s">
        <v>544</v>
      </c>
      <c r="J2479" t="s">
        <v>4893</v>
      </c>
    </row>
    <row r="2480" spans="7:10" x14ac:dyDescent="0.35">
      <c r="G2480" t="str">
        <f t="shared" si="83"/>
        <v>RW1MELBURY LODGE</v>
      </c>
      <c r="H2480" t="str">
        <f t="shared" si="84"/>
        <v>RW1</v>
      </c>
      <c r="I2480" t="s">
        <v>4895</v>
      </c>
      <c r="J2480" t="s">
        <v>4894</v>
      </c>
    </row>
    <row r="2481" spans="7:10" x14ac:dyDescent="0.35">
      <c r="G2481" t="str">
        <f t="shared" si="83"/>
        <v>RW1MILFORD ON SEA WAR MEMORIAL HOSPITAL</v>
      </c>
      <c r="H2481" t="str">
        <f t="shared" si="84"/>
        <v>RW1</v>
      </c>
      <c r="I2481" t="s">
        <v>4897</v>
      </c>
      <c r="J2481" t="s">
        <v>4896</v>
      </c>
    </row>
    <row r="2482" spans="7:10" x14ac:dyDescent="0.35">
      <c r="G2482" t="str">
        <f t="shared" si="83"/>
        <v>RW1MILLVIEW</v>
      </c>
      <c r="H2482" t="str">
        <f t="shared" si="84"/>
        <v>RW1</v>
      </c>
      <c r="I2482" t="s">
        <v>4899</v>
      </c>
      <c r="J2482" t="s">
        <v>4898</v>
      </c>
    </row>
    <row r="2483" spans="7:10" x14ac:dyDescent="0.35">
      <c r="G2483" t="str">
        <f t="shared" si="83"/>
        <v>RW1MOORGREEN HOSPITAL</v>
      </c>
      <c r="H2483" t="str">
        <f t="shared" si="84"/>
        <v>RW1</v>
      </c>
      <c r="I2483" t="s">
        <v>550</v>
      </c>
      <c r="J2483" t="s">
        <v>4900</v>
      </c>
    </row>
    <row r="2484" spans="7:10" x14ac:dyDescent="0.35">
      <c r="G2484" t="str">
        <f t="shared" ref="G2484:G2520" si="85">H2484&amp;I2484</f>
        <v>RW1NEW FOREST CLDT</v>
      </c>
      <c r="H2484" t="str">
        <f t="shared" si="84"/>
        <v>RW1</v>
      </c>
      <c r="I2484" t="s">
        <v>4902</v>
      </c>
      <c r="J2484" t="s">
        <v>4901</v>
      </c>
    </row>
    <row r="2485" spans="7:10" x14ac:dyDescent="0.35">
      <c r="G2485" t="str">
        <f t="shared" si="85"/>
        <v>RW1OAKRIDGE HALL FOR ALL</v>
      </c>
      <c r="H2485" t="str">
        <f t="shared" si="84"/>
        <v>RW1</v>
      </c>
      <c r="I2485" t="s">
        <v>560</v>
      </c>
      <c r="J2485" t="s">
        <v>4903</v>
      </c>
    </row>
    <row r="2486" spans="7:10" x14ac:dyDescent="0.35">
      <c r="G2486" t="str">
        <f t="shared" si="85"/>
        <v>RW1ODIHAM COTTAGE HOSPITAL</v>
      </c>
      <c r="H2486" t="str">
        <f t="shared" si="84"/>
        <v>RW1</v>
      </c>
      <c r="I2486" t="s">
        <v>4905</v>
      </c>
      <c r="J2486" t="s">
        <v>4904</v>
      </c>
    </row>
    <row r="2487" spans="7:10" x14ac:dyDescent="0.35">
      <c r="G2487" t="str">
        <f t="shared" si="85"/>
        <v>RW1OLD TIMBERS</v>
      </c>
      <c r="H2487" t="str">
        <f t="shared" si="84"/>
        <v>RW1</v>
      </c>
      <c r="I2487" t="s">
        <v>4907</v>
      </c>
      <c r="J2487" t="s">
        <v>4906</v>
      </c>
    </row>
    <row r="2488" spans="7:10" x14ac:dyDescent="0.35">
      <c r="G2488" t="str">
        <f t="shared" si="85"/>
        <v>RW1OLD VICARAGE</v>
      </c>
      <c r="H2488" t="str">
        <f t="shared" si="84"/>
        <v>RW1</v>
      </c>
      <c r="I2488" t="s">
        <v>4909</v>
      </c>
      <c r="J2488" t="s">
        <v>4908</v>
      </c>
    </row>
    <row r="2489" spans="7:10" x14ac:dyDescent="0.35">
      <c r="G2489" t="str">
        <f t="shared" si="85"/>
        <v>RW1OLDER PERSONS' RAU</v>
      </c>
      <c r="H2489" t="str">
        <f t="shared" si="84"/>
        <v>RW1</v>
      </c>
      <c r="I2489" t="s">
        <v>4911</v>
      </c>
      <c r="J2489" t="s">
        <v>4910</v>
      </c>
    </row>
    <row r="2490" spans="7:10" x14ac:dyDescent="0.35">
      <c r="G2490" t="str">
        <f t="shared" si="85"/>
        <v>RW1PARKLANDS HOSPITAL</v>
      </c>
      <c r="H2490" t="str">
        <f t="shared" si="84"/>
        <v>RW1</v>
      </c>
      <c r="I2490" t="s">
        <v>4913</v>
      </c>
      <c r="J2490" t="s">
        <v>4912</v>
      </c>
    </row>
    <row r="2491" spans="7:10" x14ac:dyDescent="0.35">
      <c r="G2491" t="str">
        <f t="shared" si="85"/>
        <v>RW1PEACH COTTAGE</v>
      </c>
      <c r="H2491" t="str">
        <f t="shared" si="84"/>
        <v>RW1</v>
      </c>
      <c r="I2491" t="s">
        <v>4915</v>
      </c>
      <c r="J2491" t="s">
        <v>4914</v>
      </c>
    </row>
    <row r="2492" spans="7:10" x14ac:dyDescent="0.35">
      <c r="G2492" t="str">
        <f t="shared" si="85"/>
        <v>RW1PEAKLANDS</v>
      </c>
      <c r="H2492" t="str">
        <f t="shared" si="84"/>
        <v>RW1</v>
      </c>
      <c r="I2492" t="s">
        <v>4917</v>
      </c>
      <c r="J2492" t="s">
        <v>4916</v>
      </c>
    </row>
    <row r="2493" spans="7:10" x14ac:dyDescent="0.35">
      <c r="G2493" t="str">
        <f t="shared" si="85"/>
        <v>RW1PETERSFIELD HOSPITAL</v>
      </c>
      <c r="H2493" t="str">
        <f t="shared" si="84"/>
        <v>RW1</v>
      </c>
      <c r="I2493" t="s">
        <v>564</v>
      </c>
      <c r="J2493" t="s">
        <v>4918</v>
      </c>
    </row>
    <row r="2494" spans="7:10" x14ac:dyDescent="0.35">
      <c r="G2494" t="str">
        <f t="shared" si="85"/>
        <v>RW1PINEWOOD</v>
      </c>
      <c r="H2494" t="str">
        <f t="shared" si="84"/>
        <v>RW1</v>
      </c>
      <c r="I2494" t="s">
        <v>4920</v>
      </c>
      <c r="J2494" t="s">
        <v>4919</v>
      </c>
    </row>
    <row r="2495" spans="7:10" x14ac:dyDescent="0.35">
      <c r="G2495" t="str">
        <f t="shared" si="85"/>
        <v>RW1POLES COPSE</v>
      </c>
      <c r="H2495" t="str">
        <f t="shared" si="84"/>
        <v>RW1</v>
      </c>
      <c r="I2495" t="s">
        <v>4922</v>
      </c>
      <c r="J2495" t="s">
        <v>4921</v>
      </c>
    </row>
    <row r="2496" spans="7:10" x14ac:dyDescent="0.35">
      <c r="G2496" t="str">
        <f t="shared" si="85"/>
        <v>RW1PRINCESS ANNE HOSPITAL</v>
      </c>
      <c r="H2496" t="str">
        <f t="shared" si="84"/>
        <v>RW1</v>
      </c>
      <c r="I2496" t="s">
        <v>568</v>
      </c>
      <c r="J2496" t="s">
        <v>4923</v>
      </c>
    </row>
    <row r="2497" spans="7:10" x14ac:dyDescent="0.35">
      <c r="G2497" t="str">
        <f t="shared" si="85"/>
        <v>RW1RAVENSWOOD HOUSE</v>
      </c>
      <c r="H2497" t="str">
        <f t="shared" si="84"/>
        <v>RW1</v>
      </c>
      <c r="I2497" t="s">
        <v>4925</v>
      </c>
      <c r="J2497" t="s">
        <v>4924</v>
      </c>
    </row>
    <row r="2498" spans="7:10" x14ac:dyDescent="0.35">
      <c r="G2498" t="str">
        <f t="shared" si="85"/>
        <v>RW1REDCLYFFE BENGALOWS</v>
      </c>
      <c r="H2498" t="str">
        <f t="shared" ref="H2498:H2535" si="86">LEFT(J2498,3)</f>
        <v>RW1</v>
      </c>
      <c r="I2498" t="s">
        <v>4927</v>
      </c>
      <c r="J2498" t="s">
        <v>4926</v>
      </c>
    </row>
    <row r="2499" spans="7:10" x14ac:dyDescent="0.35">
      <c r="G2499" t="str">
        <f t="shared" si="85"/>
        <v>RW1ROMSEY HOSPITAL</v>
      </c>
      <c r="H2499" t="str">
        <f t="shared" si="86"/>
        <v>RW1</v>
      </c>
      <c r="I2499" t="s">
        <v>572</v>
      </c>
      <c r="J2499" t="s">
        <v>4928</v>
      </c>
    </row>
    <row r="2500" spans="7:10" x14ac:dyDescent="0.35">
      <c r="G2500" t="str">
        <f t="shared" si="85"/>
        <v>RW1ROWAN WARD</v>
      </c>
      <c r="H2500" t="str">
        <f t="shared" si="86"/>
        <v>RW1</v>
      </c>
      <c r="I2500" t="s">
        <v>4930</v>
      </c>
      <c r="J2500" t="s">
        <v>4929</v>
      </c>
    </row>
    <row r="2501" spans="7:10" x14ac:dyDescent="0.35">
      <c r="G2501" t="str">
        <f t="shared" si="85"/>
        <v>RW1ROYAL HAMPSHIRE HOSPITAL</v>
      </c>
      <c r="H2501" t="str">
        <f t="shared" si="86"/>
        <v>RW1</v>
      </c>
      <c r="I2501" t="s">
        <v>4932</v>
      </c>
      <c r="J2501" t="s">
        <v>4931</v>
      </c>
    </row>
    <row r="2502" spans="7:10" x14ac:dyDescent="0.35">
      <c r="G2502" t="str">
        <f t="shared" si="85"/>
        <v>RW1ROYAL SOUTH HANTS HOSPITAL</v>
      </c>
      <c r="H2502" t="str">
        <f t="shared" si="86"/>
        <v>RW1</v>
      </c>
      <c r="I2502" t="s">
        <v>1953</v>
      </c>
      <c r="J2502" t="s">
        <v>4933</v>
      </c>
    </row>
    <row r="2503" spans="7:10" x14ac:dyDescent="0.35">
      <c r="G2503" t="str">
        <f t="shared" si="85"/>
        <v>RW1SHAWFORD WARD</v>
      </c>
      <c r="H2503" t="str">
        <f t="shared" si="86"/>
        <v>RW1</v>
      </c>
      <c r="I2503" t="s">
        <v>4935</v>
      </c>
      <c r="J2503" t="s">
        <v>4934</v>
      </c>
    </row>
    <row r="2504" spans="7:10" x14ac:dyDescent="0.35">
      <c r="G2504" t="str">
        <f t="shared" si="85"/>
        <v>RW1SOLENT MIND</v>
      </c>
      <c r="H2504" t="str">
        <f t="shared" si="86"/>
        <v>RW1</v>
      </c>
      <c r="I2504" t="s">
        <v>4937</v>
      </c>
      <c r="J2504" t="s">
        <v>4936</v>
      </c>
    </row>
    <row r="2505" spans="7:10" x14ac:dyDescent="0.35">
      <c r="G2505" t="str">
        <f t="shared" si="85"/>
        <v>RW1SOUTH WILTS CTPLD</v>
      </c>
      <c r="H2505" t="str">
        <f t="shared" si="86"/>
        <v>RW1</v>
      </c>
      <c r="I2505" t="s">
        <v>4939</v>
      </c>
      <c r="J2505" t="s">
        <v>4938</v>
      </c>
    </row>
    <row r="2506" spans="7:10" x14ac:dyDescent="0.35">
      <c r="G2506" t="str">
        <f t="shared" si="85"/>
        <v>RW1SOUTHERN PARISHES PILANDS WOOD</v>
      </c>
      <c r="H2506" t="str">
        <f t="shared" si="86"/>
        <v>RW1</v>
      </c>
      <c r="I2506" t="s">
        <v>4941</v>
      </c>
      <c r="J2506" t="s">
        <v>4940</v>
      </c>
    </row>
    <row r="2507" spans="7:10" x14ac:dyDescent="0.35">
      <c r="G2507" t="str">
        <f t="shared" si="85"/>
        <v>RW1SOUTHFIELDS</v>
      </c>
      <c r="H2507" t="str">
        <f t="shared" si="86"/>
        <v>RW1</v>
      </c>
      <c r="I2507" t="s">
        <v>4943</v>
      </c>
      <c r="J2507" t="s">
        <v>4942</v>
      </c>
    </row>
    <row r="2508" spans="7:10" x14ac:dyDescent="0.35">
      <c r="G2508" t="str">
        <f t="shared" si="85"/>
        <v>RW1ST JAMES' HOSPITAL</v>
      </c>
      <c r="H2508" t="str">
        <f t="shared" si="86"/>
        <v>RW1</v>
      </c>
      <c r="I2508" t="s">
        <v>582</v>
      </c>
      <c r="J2508" t="s">
        <v>4944</v>
      </c>
    </row>
    <row r="2509" spans="7:10" x14ac:dyDescent="0.35">
      <c r="G2509" t="str">
        <f t="shared" si="85"/>
        <v>RW1SULTAN WARD</v>
      </c>
      <c r="H2509" t="str">
        <f t="shared" si="86"/>
        <v>RW1</v>
      </c>
      <c r="I2509" t="s">
        <v>4946</v>
      </c>
      <c r="J2509" t="s">
        <v>4945</v>
      </c>
    </row>
    <row r="2510" spans="7:10" x14ac:dyDescent="0.35">
      <c r="G2510" t="str">
        <f t="shared" si="85"/>
        <v>RW1SYLVAN VILLA</v>
      </c>
      <c r="H2510" t="str">
        <f t="shared" si="86"/>
        <v>RW1</v>
      </c>
      <c r="I2510" t="s">
        <v>4948</v>
      </c>
      <c r="J2510" t="s">
        <v>4947</v>
      </c>
    </row>
    <row r="2511" spans="7:10" x14ac:dyDescent="0.35">
      <c r="G2511" t="str">
        <f t="shared" si="85"/>
        <v>RW1TAMARINE</v>
      </c>
      <c r="H2511" t="str">
        <f t="shared" si="86"/>
        <v>RW1</v>
      </c>
      <c r="I2511" t="s">
        <v>4950</v>
      </c>
      <c r="J2511" t="s">
        <v>4949</v>
      </c>
    </row>
    <row r="2512" spans="7:10" x14ac:dyDescent="0.35">
      <c r="G2512" t="str">
        <f t="shared" si="85"/>
        <v>RW1TATCHBURY MOUNT</v>
      </c>
      <c r="H2512" t="str">
        <f t="shared" si="86"/>
        <v>RW1</v>
      </c>
      <c r="I2512" t="s">
        <v>4952</v>
      </c>
      <c r="J2512" t="s">
        <v>4951</v>
      </c>
    </row>
    <row r="2513" spans="7:10" x14ac:dyDescent="0.35">
      <c r="G2513" t="str">
        <f t="shared" si="85"/>
        <v>RW1THE BRIDGE</v>
      </c>
      <c r="H2513" t="str">
        <f t="shared" si="86"/>
        <v>RW1</v>
      </c>
      <c r="I2513" t="s">
        <v>1704</v>
      </c>
      <c r="J2513" t="s">
        <v>4953</v>
      </c>
    </row>
    <row r="2514" spans="7:10" x14ac:dyDescent="0.35">
      <c r="G2514" t="str">
        <f t="shared" si="85"/>
        <v>RW1THE CONIFERS</v>
      </c>
      <c r="H2514" t="str">
        <f t="shared" si="86"/>
        <v>RW1</v>
      </c>
      <c r="I2514" t="s">
        <v>4955</v>
      </c>
      <c r="J2514" t="s">
        <v>4954</v>
      </c>
    </row>
    <row r="2515" spans="7:10" x14ac:dyDescent="0.35">
      <c r="G2515" t="str">
        <f t="shared" si="85"/>
        <v>RW1THE GRANGE</v>
      </c>
      <c r="H2515" t="str">
        <f t="shared" si="86"/>
        <v>RW1</v>
      </c>
      <c r="I2515" t="s">
        <v>429</v>
      </c>
      <c r="J2515" t="s">
        <v>4956</v>
      </c>
    </row>
    <row r="2516" spans="7:10" x14ac:dyDescent="0.35">
      <c r="G2516" t="str">
        <f t="shared" si="85"/>
        <v>RW1THE HUB</v>
      </c>
      <c r="H2516" t="str">
        <f t="shared" si="86"/>
        <v>RW1</v>
      </c>
      <c r="I2516" t="s">
        <v>4958</v>
      </c>
      <c r="J2516" t="s">
        <v>4957</v>
      </c>
    </row>
    <row r="2517" spans="7:10" x14ac:dyDescent="0.35">
      <c r="G2517" t="str">
        <f t="shared" si="85"/>
        <v>RW1THE MEADOWS</v>
      </c>
      <c r="H2517" t="str">
        <f t="shared" si="86"/>
        <v>RW1</v>
      </c>
      <c r="I2517" t="s">
        <v>4960</v>
      </c>
      <c r="J2517" t="s">
        <v>4959</v>
      </c>
    </row>
    <row r="2518" spans="7:10" x14ac:dyDescent="0.35">
      <c r="G2518" t="str">
        <f t="shared" si="85"/>
        <v>RW1THE POTTERIES</v>
      </c>
      <c r="H2518" t="str">
        <f t="shared" si="86"/>
        <v>RW1</v>
      </c>
      <c r="I2518" t="s">
        <v>590</v>
      </c>
      <c r="J2518" t="s">
        <v>4961</v>
      </c>
    </row>
    <row r="2519" spans="7:10" x14ac:dyDescent="0.35">
      <c r="G2519" t="str">
        <f t="shared" si="85"/>
        <v>RW1THE RAPIDS</v>
      </c>
      <c r="H2519" t="str">
        <f t="shared" si="86"/>
        <v>RW1</v>
      </c>
      <c r="I2519" t="s">
        <v>4963</v>
      </c>
      <c r="J2519" t="s">
        <v>4962</v>
      </c>
    </row>
    <row r="2520" spans="7:10" x14ac:dyDescent="0.35">
      <c r="G2520" t="str">
        <f t="shared" si="85"/>
        <v>RW1THE RIVENDALE</v>
      </c>
      <c r="H2520" t="str">
        <f t="shared" si="86"/>
        <v>RW1</v>
      </c>
      <c r="I2520" t="s">
        <v>4965</v>
      </c>
      <c r="J2520" t="s">
        <v>4964</v>
      </c>
    </row>
    <row r="2521" spans="7:10" x14ac:dyDescent="0.35">
      <c r="G2521" t="str">
        <f t="shared" ref="G2521:G2564" si="87">H2521&amp;I2521</f>
        <v>RW1TROWBRIDGE COMMUNITY HOSPITAL</v>
      </c>
      <c r="H2521" t="str">
        <f t="shared" si="86"/>
        <v>RW1</v>
      </c>
      <c r="I2521" t="s">
        <v>256</v>
      </c>
      <c r="J2521" t="s">
        <v>4966</v>
      </c>
    </row>
    <row r="2522" spans="7:10" x14ac:dyDescent="0.35">
      <c r="G2522" t="str">
        <f t="shared" si="87"/>
        <v>RW1TWO CORNERS</v>
      </c>
      <c r="H2522" t="str">
        <f t="shared" si="86"/>
        <v>RW1</v>
      </c>
      <c r="I2522" t="s">
        <v>4968</v>
      </c>
      <c r="J2522" t="s">
        <v>4967</v>
      </c>
    </row>
    <row r="2523" spans="7:10" x14ac:dyDescent="0.35">
      <c r="G2523" t="str">
        <f t="shared" si="87"/>
        <v>RW1UNIVERSITY OF SOUTHAMPTON</v>
      </c>
      <c r="H2523" t="str">
        <f t="shared" si="86"/>
        <v>RW1</v>
      </c>
      <c r="I2523" t="s">
        <v>4970</v>
      </c>
      <c r="J2523" t="s">
        <v>4969</v>
      </c>
    </row>
    <row r="2524" spans="7:10" x14ac:dyDescent="0.35">
      <c r="G2524" t="str">
        <f t="shared" si="87"/>
        <v>RW1WEST VIEW/HOME FARM</v>
      </c>
      <c r="H2524" t="str">
        <f t="shared" si="86"/>
        <v>RW1</v>
      </c>
      <c r="I2524" t="s">
        <v>4972</v>
      </c>
      <c r="J2524" t="s">
        <v>4971</v>
      </c>
    </row>
    <row r="2525" spans="7:10" x14ac:dyDescent="0.35">
      <c r="G2525" t="str">
        <f t="shared" si="87"/>
        <v>RW1WESTBROOK</v>
      </c>
      <c r="H2525" t="str">
        <f t="shared" si="86"/>
        <v>RW1</v>
      </c>
      <c r="I2525" t="s">
        <v>4974</v>
      </c>
      <c r="J2525" t="s">
        <v>4973</v>
      </c>
    </row>
    <row r="2526" spans="7:10" x14ac:dyDescent="0.35">
      <c r="G2526" t="str">
        <f t="shared" si="87"/>
        <v>RW1WESTERN COMMUNITY HOSPITAL</v>
      </c>
      <c r="H2526" t="str">
        <f t="shared" si="86"/>
        <v>RW1</v>
      </c>
      <c r="I2526" t="s">
        <v>596</v>
      </c>
      <c r="J2526" t="s">
        <v>4975</v>
      </c>
    </row>
    <row r="2527" spans="7:10" x14ac:dyDescent="0.35">
      <c r="G2527" t="str">
        <f t="shared" si="87"/>
        <v>RW1WHITELEY WOOD</v>
      </c>
      <c r="H2527" t="str">
        <f t="shared" si="86"/>
        <v>RW1</v>
      </c>
      <c r="I2527" t="s">
        <v>4977</v>
      </c>
      <c r="J2527" t="s">
        <v>4976</v>
      </c>
    </row>
    <row r="2528" spans="7:10" x14ac:dyDescent="0.35">
      <c r="G2528" t="str">
        <f t="shared" si="87"/>
        <v>RW1WILLIAM KIMBER CRESCENT</v>
      </c>
      <c r="H2528" t="str">
        <f t="shared" si="86"/>
        <v>RW1</v>
      </c>
      <c r="I2528" t="s">
        <v>4979</v>
      </c>
      <c r="J2528" t="s">
        <v>4978</v>
      </c>
    </row>
    <row r="2529" spans="7:10" x14ac:dyDescent="0.35">
      <c r="G2529" t="str">
        <f t="shared" si="87"/>
        <v>RW4AINTREE AMI</v>
      </c>
      <c r="H2529" t="str">
        <f t="shared" si="86"/>
        <v>RW4</v>
      </c>
      <c r="I2529" t="s">
        <v>4981</v>
      </c>
      <c r="J2529" t="s">
        <v>4980</v>
      </c>
    </row>
    <row r="2530" spans="7:10" x14ac:dyDescent="0.35">
      <c r="G2530" t="str">
        <f t="shared" si="87"/>
        <v>RW4AINTREE EMI</v>
      </c>
      <c r="H2530" t="str">
        <f t="shared" si="86"/>
        <v>RW4</v>
      </c>
      <c r="I2530" t="s">
        <v>4983</v>
      </c>
      <c r="J2530" t="s">
        <v>4982</v>
      </c>
    </row>
    <row r="2531" spans="7:10" x14ac:dyDescent="0.35">
      <c r="G2531" t="str">
        <f t="shared" si="87"/>
        <v>RW4ASHWORTH HOSPITAL</v>
      </c>
      <c r="H2531" t="str">
        <f t="shared" si="86"/>
        <v>RW4</v>
      </c>
      <c r="I2531" t="s">
        <v>4985</v>
      </c>
      <c r="J2531" t="s">
        <v>4984</v>
      </c>
    </row>
    <row r="2532" spans="7:10" x14ac:dyDescent="0.35">
      <c r="G2532" t="str">
        <f t="shared" si="87"/>
        <v>RW4AVALON UNIT</v>
      </c>
      <c r="H2532" t="str">
        <f t="shared" si="86"/>
        <v>RW4</v>
      </c>
      <c r="I2532" t="s">
        <v>4987</v>
      </c>
      <c r="J2532" t="s">
        <v>4986</v>
      </c>
    </row>
    <row r="2533" spans="7:10" x14ac:dyDescent="0.35">
      <c r="G2533" t="str">
        <f t="shared" si="87"/>
        <v>RW4BOB MARTIN WARD</v>
      </c>
      <c r="H2533" t="str">
        <f t="shared" si="86"/>
        <v>RW4</v>
      </c>
      <c r="I2533" t="s">
        <v>4989</v>
      </c>
      <c r="J2533" t="s">
        <v>4988</v>
      </c>
    </row>
    <row r="2534" spans="7:10" x14ac:dyDescent="0.35">
      <c r="G2534" t="str">
        <f t="shared" si="87"/>
        <v>RW4BOOTHROYD WARD</v>
      </c>
      <c r="H2534" t="str">
        <f t="shared" si="86"/>
        <v>RW4</v>
      </c>
      <c r="I2534" t="s">
        <v>4991</v>
      </c>
      <c r="J2534" t="s">
        <v>4990</v>
      </c>
    </row>
    <row r="2535" spans="7:10" x14ac:dyDescent="0.35">
      <c r="G2535" t="str">
        <f t="shared" si="87"/>
        <v>RW4BROADGREEN SITE</v>
      </c>
      <c r="H2535" t="str">
        <f t="shared" si="86"/>
        <v>RW4</v>
      </c>
      <c r="I2535" t="s">
        <v>4993</v>
      </c>
      <c r="J2535" t="s">
        <v>4992</v>
      </c>
    </row>
    <row r="2536" spans="7:10" x14ac:dyDescent="0.35">
      <c r="G2536" t="str">
        <f t="shared" si="87"/>
        <v>RW4BROOKER CENTRE</v>
      </c>
      <c r="H2536" t="s">
        <v>137</v>
      </c>
      <c r="I2536" t="s">
        <v>4272</v>
      </c>
      <c r="J2536" t="s">
        <v>14736</v>
      </c>
    </row>
    <row r="2537" spans="7:10" x14ac:dyDescent="0.35">
      <c r="G2537" t="str">
        <f t="shared" si="87"/>
        <v>RW4CALDERSTONES HOSPITAL</v>
      </c>
      <c r="H2537" t="str">
        <f t="shared" ref="H2537:H2540" si="88">LEFT(J2537,3)</f>
        <v>RW4</v>
      </c>
      <c r="I2537" t="s">
        <v>2205</v>
      </c>
      <c r="J2537" t="s">
        <v>4994</v>
      </c>
    </row>
    <row r="2538" spans="7:10" x14ac:dyDescent="0.35">
      <c r="G2538" t="str">
        <f t="shared" si="87"/>
        <v>RW4CLOCK VIEW HOSPITAL</v>
      </c>
      <c r="H2538" t="str">
        <f t="shared" si="88"/>
        <v>RW4</v>
      </c>
      <c r="I2538" t="s">
        <v>4996</v>
      </c>
      <c r="J2538" t="s">
        <v>4995</v>
      </c>
    </row>
    <row r="2539" spans="7:10" x14ac:dyDescent="0.35">
      <c r="G2539" t="str">
        <f t="shared" si="87"/>
        <v>RW4HESKETH CENTRE</v>
      </c>
      <c r="H2539" t="str">
        <f t="shared" si="88"/>
        <v>RW4</v>
      </c>
      <c r="I2539" t="s">
        <v>4998</v>
      </c>
      <c r="J2539" t="s">
        <v>4997</v>
      </c>
    </row>
    <row r="2540" spans="7:10" x14ac:dyDescent="0.35">
      <c r="G2540" t="str">
        <f t="shared" si="87"/>
        <v>RW4HEYS COURT</v>
      </c>
      <c r="H2540" t="str">
        <f t="shared" si="88"/>
        <v>RW4</v>
      </c>
      <c r="I2540" t="s">
        <v>5000</v>
      </c>
      <c r="J2540" t="s">
        <v>4999</v>
      </c>
    </row>
    <row r="2541" spans="7:10" x14ac:dyDescent="0.35">
      <c r="G2541" t="str">
        <f t="shared" si="87"/>
        <v>RW4HOLLINS PARK HOSPITAL</v>
      </c>
      <c r="H2541" t="s">
        <v>137</v>
      </c>
      <c r="I2541" t="s">
        <v>14738</v>
      </c>
      <c r="J2541" t="s">
        <v>14737</v>
      </c>
    </row>
    <row r="2542" spans="7:10" x14ac:dyDescent="0.35">
      <c r="G2542" t="str">
        <f t="shared" si="87"/>
        <v>RW4HOPE CENTRE</v>
      </c>
      <c r="H2542" t="s">
        <v>137</v>
      </c>
      <c r="I2542" t="s">
        <v>14876</v>
      </c>
      <c r="J2542" t="s">
        <v>5001</v>
      </c>
    </row>
    <row r="2543" spans="7:10" x14ac:dyDescent="0.35">
      <c r="G2543" t="str">
        <f t="shared" si="87"/>
        <v>RW4KEVIN WHITE UNIT</v>
      </c>
      <c r="H2543" t="str">
        <f t="shared" ref="H2543:H2563" si="89">LEFT(J2543,3)</f>
        <v>RW4</v>
      </c>
      <c r="I2543" t="s">
        <v>5002</v>
      </c>
      <c r="J2543" t="s">
        <v>5001</v>
      </c>
    </row>
    <row r="2544" spans="7:10" x14ac:dyDescent="0.35">
      <c r="G2544" t="str">
        <f t="shared" si="87"/>
        <v>RW4LIVERPOOL AMI</v>
      </c>
      <c r="H2544" t="str">
        <f t="shared" si="89"/>
        <v>RW4</v>
      </c>
      <c r="I2544" t="s">
        <v>5004</v>
      </c>
      <c r="J2544" t="s">
        <v>5003</v>
      </c>
    </row>
    <row r="2545" spans="7:10" x14ac:dyDescent="0.35">
      <c r="G2545" t="str">
        <f t="shared" si="87"/>
        <v>RW4LIVERPOOL CDT</v>
      </c>
      <c r="H2545" t="str">
        <f t="shared" si="89"/>
        <v>RW4</v>
      </c>
      <c r="I2545" t="s">
        <v>5005</v>
      </c>
      <c r="J2545" t="s">
        <v>5006</v>
      </c>
    </row>
    <row r="2546" spans="7:10" x14ac:dyDescent="0.35">
      <c r="G2546" t="str">
        <f t="shared" si="87"/>
        <v>RW4LIVERPOOL EMI</v>
      </c>
      <c r="H2546" t="str">
        <f t="shared" si="89"/>
        <v>RW4</v>
      </c>
      <c r="I2546" t="s">
        <v>5008</v>
      </c>
      <c r="J2546" t="s">
        <v>5007</v>
      </c>
    </row>
    <row r="2547" spans="7:10" x14ac:dyDescent="0.35">
      <c r="G2547" t="str">
        <f t="shared" si="87"/>
        <v>RW4LSU</v>
      </c>
      <c r="H2547" t="str">
        <f t="shared" si="89"/>
        <v>RW4</v>
      </c>
      <c r="I2547" t="s">
        <v>5009</v>
      </c>
      <c r="J2547" t="s">
        <v>5010</v>
      </c>
    </row>
    <row r="2548" spans="7:10" x14ac:dyDescent="0.35">
      <c r="G2548" t="str">
        <f t="shared" si="87"/>
        <v>RW4MERSEY CARE NHS TRUST AT AINTREE HOSPITAL</v>
      </c>
      <c r="H2548" t="str">
        <f t="shared" si="89"/>
        <v>RW4</v>
      </c>
      <c r="I2548" t="s">
        <v>5012</v>
      </c>
      <c r="J2548" t="s">
        <v>5011</v>
      </c>
    </row>
    <row r="2549" spans="7:10" x14ac:dyDescent="0.35">
      <c r="G2549" t="str">
        <f t="shared" si="87"/>
        <v>RW4MERSEY CARE NHS TRUST BRAIN INJURY REHABILITATION</v>
      </c>
      <c r="H2549" t="str">
        <f t="shared" si="89"/>
        <v>RW4</v>
      </c>
      <c r="I2549" t="s">
        <v>5014</v>
      </c>
      <c r="J2549" t="s">
        <v>5013</v>
      </c>
    </row>
    <row r="2550" spans="7:10" x14ac:dyDescent="0.35">
      <c r="G2550" t="str">
        <f t="shared" si="87"/>
        <v>RW4MOSSLEY HILL HOSPITAL</v>
      </c>
      <c r="H2550" t="str">
        <f t="shared" si="89"/>
        <v>RW4</v>
      </c>
      <c r="I2550" t="s">
        <v>5016</v>
      </c>
      <c r="J2550" t="s">
        <v>5015</v>
      </c>
    </row>
    <row r="2551" spans="7:10" x14ac:dyDescent="0.35">
      <c r="G2551" t="str">
        <f t="shared" si="87"/>
        <v>RW4NORTH LIVERPOOL CDT</v>
      </c>
      <c r="H2551" t="str">
        <f t="shared" si="89"/>
        <v>RW4</v>
      </c>
      <c r="I2551" t="s">
        <v>5018</v>
      </c>
      <c r="J2551" t="s">
        <v>5017</v>
      </c>
    </row>
    <row r="2552" spans="7:10" x14ac:dyDescent="0.35">
      <c r="G2552" t="str">
        <f t="shared" si="87"/>
        <v>RW4PARK VIEW DAY HOSPITAL</v>
      </c>
      <c r="H2552" t="str">
        <f t="shared" si="89"/>
        <v>RW4</v>
      </c>
      <c r="I2552" t="s">
        <v>5020</v>
      </c>
      <c r="J2552" t="s">
        <v>5019</v>
      </c>
    </row>
    <row r="2553" spans="7:10" x14ac:dyDescent="0.35">
      <c r="G2553" t="str">
        <f t="shared" si="87"/>
        <v>RW4RATHBONE HOSPITAL</v>
      </c>
      <c r="H2553" t="str">
        <f t="shared" si="89"/>
        <v>RW4</v>
      </c>
      <c r="I2553" t="s">
        <v>5022</v>
      </c>
      <c r="J2553" t="s">
        <v>5021</v>
      </c>
    </row>
    <row r="2554" spans="7:10" x14ac:dyDescent="0.35">
      <c r="G2554" t="str">
        <f t="shared" si="87"/>
        <v>RW4REHAB RES 2</v>
      </c>
      <c r="H2554" t="str">
        <f t="shared" si="89"/>
        <v>RW4</v>
      </c>
      <c r="I2554" t="s">
        <v>5024</v>
      </c>
      <c r="J2554" t="s">
        <v>5023</v>
      </c>
    </row>
    <row r="2555" spans="7:10" x14ac:dyDescent="0.35">
      <c r="G2555" t="str">
        <f t="shared" si="87"/>
        <v>RW4REHAB RES1</v>
      </c>
      <c r="H2555" t="str">
        <f t="shared" si="89"/>
        <v>RW4</v>
      </c>
      <c r="I2555" t="s">
        <v>5026</v>
      </c>
      <c r="J2555" t="s">
        <v>5025</v>
      </c>
    </row>
    <row r="2556" spans="7:10" x14ac:dyDescent="0.35">
      <c r="G2556" t="str">
        <f t="shared" si="87"/>
        <v>RW4RESETTLE</v>
      </c>
      <c r="H2556" t="str">
        <f t="shared" si="89"/>
        <v>RW4</v>
      </c>
      <c r="I2556" t="s">
        <v>5028</v>
      </c>
      <c r="J2556" t="s">
        <v>5027</v>
      </c>
    </row>
    <row r="2557" spans="7:10" x14ac:dyDescent="0.35">
      <c r="G2557" t="str">
        <f t="shared" si="87"/>
        <v>RW4ROWAN VIEW</v>
      </c>
      <c r="H2557" t="str">
        <f t="shared" si="89"/>
        <v>RW4</v>
      </c>
      <c r="I2557" t="s">
        <v>14686</v>
      </c>
      <c r="J2557" t="s">
        <v>14685</v>
      </c>
    </row>
    <row r="2558" spans="7:10" x14ac:dyDescent="0.35">
      <c r="G2558" t="str">
        <f t="shared" si="87"/>
        <v>RW4SCOTT CLINIC</v>
      </c>
      <c r="H2558" t="str">
        <f t="shared" si="89"/>
        <v>RW4</v>
      </c>
      <c r="I2558" t="s">
        <v>5030</v>
      </c>
      <c r="J2558" t="s">
        <v>5029</v>
      </c>
    </row>
    <row r="2559" spans="7:10" x14ac:dyDescent="0.35">
      <c r="G2559" t="str">
        <f t="shared" si="87"/>
        <v>RW4SOUTH SEFTON CDT</v>
      </c>
      <c r="H2559" t="str">
        <f t="shared" si="89"/>
        <v>RW4</v>
      </c>
      <c r="I2559" t="s">
        <v>5032</v>
      </c>
      <c r="J2559" t="s">
        <v>5031</v>
      </c>
    </row>
    <row r="2560" spans="7:10" x14ac:dyDescent="0.35">
      <c r="G2560" t="str">
        <f t="shared" si="87"/>
        <v>RW4SOUTH SEFTON PILOT SCHEME</v>
      </c>
      <c r="H2560" t="str">
        <f t="shared" si="89"/>
        <v>RW4</v>
      </c>
      <c r="I2560" t="s">
        <v>5034</v>
      </c>
      <c r="J2560" t="s">
        <v>5033</v>
      </c>
    </row>
    <row r="2561" spans="7:10" x14ac:dyDescent="0.35">
      <c r="G2561" t="str">
        <f t="shared" si="87"/>
        <v>RW4SOUTHPORT AMI</v>
      </c>
      <c r="H2561" t="str">
        <f t="shared" si="89"/>
        <v>RW4</v>
      </c>
      <c r="I2561" t="s">
        <v>5036</v>
      </c>
      <c r="J2561" t="s">
        <v>5035</v>
      </c>
    </row>
    <row r="2562" spans="7:10" x14ac:dyDescent="0.35">
      <c r="G2562" t="str">
        <f t="shared" si="87"/>
        <v>RW4SOUTHPORT CDT</v>
      </c>
      <c r="H2562" t="str">
        <f t="shared" si="89"/>
        <v>RW4</v>
      </c>
      <c r="I2562" t="s">
        <v>5038</v>
      </c>
      <c r="J2562" t="s">
        <v>5037</v>
      </c>
    </row>
    <row r="2563" spans="7:10" x14ac:dyDescent="0.35">
      <c r="G2563" t="str">
        <f t="shared" si="87"/>
        <v>RW4SOUTHPORT EMI</v>
      </c>
      <c r="H2563" t="str">
        <f t="shared" si="89"/>
        <v>RW4</v>
      </c>
      <c r="I2563" t="s">
        <v>5040</v>
      </c>
      <c r="J2563" t="s">
        <v>5039</v>
      </c>
    </row>
    <row r="2564" spans="7:10" x14ac:dyDescent="0.35">
      <c r="G2564" t="str">
        <f t="shared" si="87"/>
        <v>RW4ST HELENS HOPE AND RECOVERY CENTRE</v>
      </c>
      <c r="H2564" t="s">
        <v>137</v>
      </c>
      <c r="I2564" t="s">
        <v>4273</v>
      </c>
      <c r="J2564" t="s">
        <v>14739</v>
      </c>
    </row>
    <row r="2565" spans="7:10" x14ac:dyDescent="0.35">
      <c r="G2565" t="str">
        <f t="shared" ref="G2565:G2610" si="90">H2565&amp;I2565</f>
        <v>RW4WATERLOO DAY HOSPITAL</v>
      </c>
      <c r="H2565" t="str">
        <f>LEFT(J2565,3)</f>
        <v>RW4</v>
      </c>
      <c r="I2565" t="s">
        <v>5042</v>
      </c>
      <c r="J2565" t="s">
        <v>5041</v>
      </c>
    </row>
    <row r="2566" spans="7:10" x14ac:dyDescent="0.35">
      <c r="G2566" t="str">
        <f t="shared" si="90"/>
        <v>RW4WAVERTREE BUNGALOW</v>
      </c>
      <c r="H2566" t="str">
        <f>LEFT(J2566,3)</f>
        <v>RW4</v>
      </c>
      <c r="I2566" t="s">
        <v>5044</v>
      </c>
      <c r="J2566" t="s">
        <v>5043</v>
      </c>
    </row>
    <row r="2567" spans="7:10" x14ac:dyDescent="0.35">
      <c r="G2567" t="str">
        <f t="shared" si="90"/>
        <v>RW4WHISTON HOSPITAL</v>
      </c>
      <c r="H2567" t="s">
        <v>137</v>
      </c>
      <c r="I2567" t="s">
        <v>1015</v>
      </c>
      <c r="J2567" t="s">
        <v>14740</v>
      </c>
    </row>
    <row r="2568" spans="7:10" x14ac:dyDescent="0.35">
      <c r="G2568" t="str">
        <f t="shared" si="90"/>
        <v>RW4WINDSOR HOUSE</v>
      </c>
      <c r="H2568" t="str">
        <f t="shared" ref="H2568:H2612" si="91">LEFT(J2568,3)</f>
        <v>RW4</v>
      </c>
      <c r="I2568" t="s">
        <v>5046</v>
      </c>
      <c r="J2568" t="s">
        <v>5045</v>
      </c>
    </row>
    <row r="2569" spans="7:10" x14ac:dyDescent="0.35">
      <c r="G2569" t="str">
        <f t="shared" si="90"/>
        <v>RW5ACCRINGTON VICTORIA HOSPITAL</v>
      </c>
      <c r="H2569" t="str">
        <f t="shared" si="91"/>
        <v>RW5</v>
      </c>
      <c r="I2569" t="s">
        <v>5048</v>
      </c>
      <c r="J2569" t="s">
        <v>5047</v>
      </c>
    </row>
    <row r="2570" spans="7:10" x14ac:dyDescent="0.35">
      <c r="G2570" t="str">
        <f t="shared" si="90"/>
        <v>RW5ALTHAM MEADOWS</v>
      </c>
      <c r="H2570" t="str">
        <f t="shared" si="91"/>
        <v>RW5</v>
      </c>
      <c r="I2570" t="s">
        <v>5050</v>
      </c>
      <c r="J2570" t="s">
        <v>5049</v>
      </c>
    </row>
    <row r="2571" spans="7:10" x14ac:dyDescent="0.35">
      <c r="G2571" t="str">
        <f t="shared" si="90"/>
        <v>RW5AVENHAM HEALTH CARE</v>
      </c>
      <c r="H2571" t="str">
        <f t="shared" si="91"/>
        <v>RW5</v>
      </c>
      <c r="I2571" t="s">
        <v>5052</v>
      </c>
      <c r="J2571" t="s">
        <v>5051</v>
      </c>
    </row>
    <row r="2572" spans="7:10" x14ac:dyDescent="0.35">
      <c r="G2572" t="str">
        <f t="shared" si="90"/>
        <v>RW5AVONDALE UNIT</v>
      </c>
      <c r="H2572" t="str">
        <f t="shared" si="91"/>
        <v>RW5</v>
      </c>
      <c r="I2572" t="s">
        <v>5054</v>
      </c>
      <c r="J2572" t="s">
        <v>5053</v>
      </c>
    </row>
    <row r="2573" spans="7:10" x14ac:dyDescent="0.35">
      <c r="G2573" t="str">
        <f t="shared" si="90"/>
        <v>RW5BLACKPOOL VICTORIA HOSPITAL</v>
      </c>
      <c r="H2573" t="str">
        <f t="shared" si="91"/>
        <v>RW5</v>
      </c>
      <c r="I2573" t="s">
        <v>5056</v>
      </c>
      <c r="J2573" t="s">
        <v>5055</v>
      </c>
    </row>
    <row r="2574" spans="7:10" x14ac:dyDescent="0.35">
      <c r="G2574" t="str">
        <f t="shared" si="90"/>
        <v>RW5BROOKSIDE RETIREMENT VILLAGE</v>
      </c>
      <c r="H2574" t="str">
        <f t="shared" si="91"/>
        <v>RW5</v>
      </c>
      <c r="I2574" t="s">
        <v>5058</v>
      </c>
      <c r="J2574" t="s">
        <v>5057</v>
      </c>
    </row>
    <row r="2575" spans="7:10" x14ac:dyDescent="0.35">
      <c r="G2575" t="str">
        <f t="shared" si="90"/>
        <v>RW5BURNLEY GENERAL HOSPITAL</v>
      </c>
      <c r="H2575" t="str">
        <f t="shared" si="91"/>
        <v>RW5</v>
      </c>
      <c r="I2575" t="s">
        <v>5060</v>
      </c>
      <c r="J2575" t="s">
        <v>5059</v>
      </c>
    </row>
    <row r="2576" spans="7:10" x14ac:dyDescent="0.35">
      <c r="G2576" t="str">
        <f t="shared" si="90"/>
        <v>RW5BURNLEY WOOD</v>
      </c>
      <c r="H2576" t="str">
        <f t="shared" si="91"/>
        <v>RW5</v>
      </c>
      <c r="I2576" t="s">
        <v>5062</v>
      </c>
      <c r="J2576" t="s">
        <v>5061</v>
      </c>
    </row>
    <row r="2577" spans="7:10" x14ac:dyDescent="0.35">
      <c r="G2577" t="str">
        <f t="shared" si="90"/>
        <v>RW5CENTRAL LANCS MAS</v>
      </c>
      <c r="H2577" t="str">
        <f t="shared" si="91"/>
        <v>RW5</v>
      </c>
      <c r="I2577" t="s">
        <v>5064</v>
      </c>
      <c r="J2577" t="s">
        <v>5063</v>
      </c>
    </row>
    <row r="2578" spans="7:10" x14ac:dyDescent="0.35">
      <c r="G2578" t="str">
        <f t="shared" si="90"/>
        <v>RW5CHARNLEY FOLD</v>
      </c>
      <c r="H2578" t="str">
        <f t="shared" si="91"/>
        <v>RW5</v>
      </c>
      <c r="I2578" t="s">
        <v>5066</v>
      </c>
      <c r="J2578" t="s">
        <v>5065</v>
      </c>
    </row>
    <row r="2579" spans="7:10" x14ac:dyDescent="0.35">
      <c r="G2579" t="str">
        <f t="shared" si="90"/>
        <v>RW5CHILDREN'S UNIT</v>
      </c>
      <c r="H2579" t="str">
        <f t="shared" si="91"/>
        <v>RW5</v>
      </c>
      <c r="I2579" t="s">
        <v>5068</v>
      </c>
      <c r="J2579" t="s">
        <v>5067</v>
      </c>
    </row>
    <row r="2580" spans="7:10" x14ac:dyDescent="0.35">
      <c r="G2580" t="str">
        <f t="shared" si="90"/>
        <v>RW5CHORLEY &amp; SOUTH RIBBLE CCTT</v>
      </c>
      <c r="H2580" t="str">
        <f t="shared" si="91"/>
        <v>RW5</v>
      </c>
      <c r="I2580" t="s">
        <v>5070</v>
      </c>
      <c r="J2580" t="s">
        <v>5069</v>
      </c>
    </row>
    <row r="2581" spans="7:10" x14ac:dyDescent="0.35">
      <c r="G2581" t="str">
        <f t="shared" si="90"/>
        <v>RW5CHORLEY &amp; SOUTH RIBBLE CCTT</v>
      </c>
      <c r="H2581" t="str">
        <f t="shared" si="91"/>
        <v>RW5</v>
      </c>
      <c r="I2581" t="s">
        <v>5070</v>
      </c>
      <c r="J2581" t="s">
        <v>5071</v>
      </c>
    </row>
    <row r="2582" spans="7:10" x14ac:dyDescent="0.35">
      <c r="G2582" t="str">
        <f t="shared" si="90"/>
        <v>RW5CHORLEY AND SOUTH RIBBLE HOSPITAL</v>
      </c>
      <c r="H2582" t="str">
        <f t="shared" si="91"/>
        <v>RW5</v>
      </c>
      <c r="I2582" t="s">
        <v>5073</v>
      </c>
      <c r="J2582" t="s">
        <v>5072</v>
      </c>
    </row>
    <row r="2583" spans="7:10" x14ac:dyDescent="0.35">
      <c r="G2583" t="str">
        <f t="shared" si="90"/>
        <v>RW5DEANSGATE</v>
      </c>
      <c r="H2583" t="str">
        <f t="shared" si="91"/>
        <v>RW5</v>
      </c>
      <c r="I2583" t="s">
        <v>5075</v>
      </c>
      <c r="J2583" t="s">
        <v>5074</v>
      </c>
    </row>
    <row r="2584" spans="7:10" x14ac:dyDescent="0.35">
      <c r="G2584" t="str">
        <f t="shared" si="90"/>
        <v>RW5EAST BARN</v>
      </c>
      <c r="H2584" t="str">
        <f t="shared" si="91"/>
        <v>RW5</v>
      </c>
      <c r="I2584" t="s">
        <v>5077</v>
      </c>
      <c r="J2584" t="s">
        <v>5076</v>
      </c>
    </row>
    <row r="2585" spans="7:10" x14ac:dyDescent="0.35">
      <c r="G2585" t="str">
        <f t="shared" si="90"/>
        <v>RW5EAST LANCS EDS</v>
      </c>
      <c r="H2585" t="str">
        <f t="shared" si="91"/>
        <v>RW5</v>
      </c>
      <c r="I2585" t="s">
        <v>5079</v>
      </c>
      <c r="J2585" t="s">
        <v>5078</v>
      </c>
    </row>
    <row r="2586" spans="7:10" x14ac:dyDescent="0.35">
      <c r="G2586" t="str">
        <f t="shared" si="90"/>
        <v>RW5EAST LANCS SPOA</v>
      </c>
      <c r="H2586" t="str">
        <f t="shared" si="91"/>
        <v>RW5</v>
      </c>
      <c r="I2586" t="s">
        <v>5081</v>
      </c>
      <c r="J2586" t="s">
        <v>5080</v>
      </c>
    </row>
    <row r="2587" spans="7:10" x14ac:dyDescent="0.35">
      <c r="G2587" t="str">
        <f t="shared" si="90"/>
        <v>RW5FURNESS GENERAL HOSPITAL</v>
      </c>
      <c r="H2587" t="str">
        <f t="shared" si="91"/>
        <v>RW5</v>
      </c>
      <c r="I2587" t="s">
        <v>4275</v>
      </c>
      <c r="J2587" t="s">
        <v>5083</v>
      </c>
    </row>
    <row r="2588" spans="7:10" x14ac:dyDescent="0.35">
      <c r="G2588" t="str">
        <f t="shared" si="90"/>
        <v>RW5GUILD PARK</v>
      </c>
      <c r="H2588" t="str">
        <f t="shared" si="91"/>
        <v>RW5</v>
      </c>
      <c r="I2588" t="s">
        <v>5085</v>
      </c>
      <c r="J2588" t="s">
        <v>5084</v>
      </c>
    </row>
    <row r="2589" spans="7:10" x14ac:dyDescent="0.35">
      <c r="G2589" t="str">
        <f t="shared" si="90"/>
        <v>RW5LEARNING DIFFICULTIES (CHORLEY &amp; SOUTH RIBBLE DISTRICT GENERAL HOSPITAL)</v>
      </c>
      <c r="H2589" t="str">
        <f t="shared" si="91"/>
        <v>RW5</v>
      </c>
      <c r="I2589" t="s">
        <v>5087</v>
      </c>
      <c r="J2589" t="s">
        <v>5086</v>
      </c>
    </row>
    <row r="2590" spans="7:10" x14ac:dyDescent="0.35">
      <c r="G2590" t="str">
        <f t="shared" si="90"/>
        <v>RW5LONGRIDGE COMMUNITY HOSPITAL</v>
      </c>
      <c r="H2590" t="str">
        <f t="shared" si="91"/>
        <v>RW5</v>
      </c>
      <c r="I2590" t="s">
        <v>5089</v>
      </c>
      <c r="J2590" t="s">
        <v>5088</v>
      </c>
    </row>
    <row r="2591" spans="7:10" x14ac:dyDescent="0.35">
      <c r="G2591" t="str">
        <f t="shared" si="90"/>
        <v>RW5LYTHAM HOSPITAL</v>
      </c>
      <c r="H2591" t="str">
        <f t="shared" si="91"/>
        <v>RW5</v>
      </c>
      <c r="I2591" t="s">
        <v>5091</v>
      </c>
      <c r="J2591" t="s">
        <v>5090</v>
      </c>
    </row>
    <row r="2592" spans="7:10" x14ac:dyDescent="0.35">
      <c r="G2592" t="str">
        <f t="shared" si="90"/>
        <v>RW5MAKING SPACE</v>
      </c>
      <c r="H2592" t="str">
        <f t="shared" si="91"/>
        <v>RW5</v>
      </c>
      <c r="I2592" t="s">
        <v>5093</v>
      </c>
      <c r="J2592" t="s">
        <v>5092</v>
      </c>
    </row>
    <row r="2593" spans="7:10" x14ac:dyDescent="0.35">
      <c r="G2593" t="str">
        <f t="shared" si="90"/>
        <v>RW5MEADOWBANK NURSING AND RESIDENTIAL HOME</v>
      </c>
      <c r="H2593" t="str">
        <f t="shared" si="91"/>
        <v>RW5</v>
      </c>
      <c r="I2593" t="s">
        <v>5095</v>
      </c>
      <c r="J2593" t="s">
        <v>5094</v>
      </c>
    </row>
    <row r="2594" spans="7:10" x14ac:dyDescent="0.35">
      <c r="G2594" t="str">
        <f t="shared" si="90"/>
        <v>RW5MOSS VIEW CONTINUING CARE UNIT</v>
      </c>
      <c r="H2594" t="str">
        <f t="shared" si="91"/>
        <v>RW5</v>
      </c>
      <c r="I2594" t="s">
        <v>5097</v>
      </c>
      <c r="J2594" t="s">
        <v>5096</v>
      </c>
    </row>
    <row r="2595" spans="7:10" x14ac:dyDescent="0.35">
      <c r="G2595" t="str">
        <f t="shared" si="90"/>
        <v>RW5NHS BLACKPOOL</v>
      </c>
      <c r="H2595" t="str">
        <f t="shared" si="91"/>
        <v>RW5</v>
      </c>
      <c r="I2595" t="s">
        <v>5099</v>
      </c>
      <c r="J2595" t="s">
        <v>5098</v>
      </c>
    </row>
    <row r="2596" spans="7:10" x14ac:dyDescent="0.35">
      <c r="G2596" t="str">
        <f t="shared" si="90"/>
        <v>RW5NORTH BARN</v>
      </c>
      <c r="H2596" t="str">
        <f t="shared" si="91"/>
        <v>RW5</v>
      </c>
      <c r="I2596" t="s">
        <v>5101</v>
      </c>
      <c r="J2596" t="s">
        <v>5100</v>
      </c>
    </row>
    <row r="2597" spans="7:10" x14ac:dyDescent="0.35">
      <c r="G2597" t="str">
        <f t="shared" si="90"/>
        <v>RW5ORMSKIRK AND DISTRICT GENERAL HOSPITAL</v>
      </c>
      <c r="H2597" t="str">
        <f t="shared" si="91"/>
        <v>RW5</v>
      </c>
      <c r="I2597" t="s">
        <v>4816</v>
      </c>
      <c r="J2597" t="s">
        <v>5102</v>
      </c>
    </row>
    <row r="2598" spans="7:10" x14ac:dyDescent="0.35">
      <c r="G2598" t="str">
        <f t="shared" si="90"/>
        <v>RW5ORMSKIRK CCTT</v>
      </c>
      <c r="H2598" t="str">
        <f t="shared" si="91"/>
        <v>RW5</v>
      </c>
      <c r="I2598" t="s">
        <v>5104</v>
      </c>
      <c r="J2598" t="s">
        <v>5103</v>
      </c>
    </row>
    <row r="2599" spans="7:10" x14ac:dyDescent="0.35">
      <c r="G2599" t="str">
        <f t="shared" si="90"/>
        <v>RW5OXFORD ANNEXE</v>
      </c>
      <c r="H2599" t="str">
        <f t="shared" si="91"/>
        <v>RW5</v>
      </c>
      <c r="I2599" t="s">
        <v>5106</v>
      </c>
      <c r="J2599" t="s">
        <v>5105</v>
      </c>
    </row>
    <row r="2600" spans="7:10" x14ac:dyDescent="0.35">
      <c r="G2600" t="str">
        <f t="shared" si="90"/>
        <v>RW5PRESTON HEALTHPORT</v>
      </c>
      <c r="H2600" t="str">
        <f t="shared" si="91"/>
        <v>RW5</v>
      </c>
      <c r="I2600" t="s">
        <v>5108</v>
      </c>
      <c r="J2600" t="s">
        <v>5107</v>
      </c>
    </row>
    <row r="2601" spans="7:10" x14ac:dyDescent="0.35">
      <c r="G2601" t="str">
        <f t="shared" si="90"/>
        <v>RW5QUAYSIDE</v>
      </c>
      <c r="H2601" t="str">
        <f t="shared" si="91"/>
        <v>RW5</v>
      </c>
      <c r="I2601" t="s">
        <v>5110</v>
      </c>
      <c r="J2601" t="s">
        <v>5109</v>
      </c>
    </row>
    <row r="2602" spans="7:10" x14ac:dyDescent="0.35">
      <c r="G2602" t="str">
        <f t="shared" si="90"/>
        <v>RW5QUEEN VICTORIA HOSPITAL</v>
      </c>
      <c r="H2602" t="str">
        <f t="shared" si="91"/>
        <v>RW5</v>
      </c>
      <c r="I2602" t="s">
        <v>1217</v>
      </c>
      <c r="J2602" t="s">
        <v>5111</v>
      </c>
    </row>
    <row r="2603" spans="7:10" x14ac:dyDescent="0.35">
      <c r="G2603" t="str">
        <f t="shared" si="90"/>
        <v>RW5REGATTA PLACE</v>
      </c>
      <c r="H2603" t="str">
        <f t="shared" si="91"/>
        <v>RW5</v>
      </c>
      <c r="I2603" t="s">
        <v>5113</v>
      </c>
      <c r="J2603" t="s">
        <v>5112</v>
      </c>
    </row>
    <row r="2604" spans="7:10" x14ac:dyDescent="0.35">
      <c r="G2604" t="str">
        <f t="shared" si="90"/>
        <v>RW5RIBBLETON HOSPITAL</v>
      </c>
      <c r="H2604" t="str">
        <f t="shared" si="91"/>
        <v>RW5</v>
      </c>
      <c r="I2604" t="s">
        <v>5115</v>
      </c>
      <c r="J2604" t="s">
        <v>5114</v>
      </c>
    </row>
    <row r="2605" spans="7:10" x14ac:dyDescent="0.35">
      <c r="G2605" t="str">
        <f t="shared" si="90"/>
        <v>RW5RIDGE LEA HOSPITAL</v>
      </c>
      <c r="H2605" t="str">
        <f t="shared" si="91"/>
        <v>RW5</v>
      </c>
      <c r="I2605" t="s">
        <v>5117</v>
      </c>
      <c r="J2605" t="s">
        <v>5116</v>
      </c>
    </row>
    <row r="2606" spans="7:10" x14ac:dyDescent="0.35">
      <c r="G2606" t="str">
        <f t="shared" si="90"/>
        <v>RW5ROYAL BLACKBURN HOSPITAL</v>
      </c>
      <c r="H2606" t="str">
        <f t="shared" si="91"/>
        <v>RW5</v>
      </c>
      <c r="I2606" t="s">
        <v>5119</v>
      </c>
      <c r="J2606" t="s">
        <v>5118</v>
      </c>
    </row>
    <row r="2607" spans="7:10" x14ac:dyDescent="0.35">
      <c r="G2607" t="str">
        <f t="shared" si="90"/>
        <v>RW5ROYAL LANCASTER INFIRMARY</v>
      </c>
      <c r="H2607" t="str">
        <f t="shared" si="91"/>
        <v>RW5</v>
      </c>
      <c r="I2607" t="s">
        <v>4279</v>
      </c>
      <c r="J2607" t="s">
        <v>5120</v>
      </c>
    </row>
    <row r="2608" spans="7:10" x14ac:dyDescent="0.35">
      <c r="G2608" t="str">
        <f t="shared" si="90"/>
        <v>RW5ROYAL PRESTON HOSPITAL</v>
      </c>
      <c r="H2608" t="str">
        <f t="shared" si="91"/>
        <v>RW5</v>
      </c>
      <c r="I2608" t="s">
        <v>5122</v>
      </c>
      <c r="J2608" t="s">
        <v>5121</v>
      </c>
    </row>
    <row r="2609" spans="7:10" x14ac:dyDescent="0.35">
      <c r="G2609" t="str">
        <f t="shared" si="90"/>
        <v>RW5STANDEN ENTERPRISES</v>
      </c>
      <c r="H2609" t="str">
        <f t="shared" si="91"/>
        <v>RW5</v>
      </c>
      <c r="I2609" t="s">
        <v>5124</v>
      </c>
      <c r="J2609" t="s">
        <v>5123</v>
      </c>
    </row>
    <row r="2610" spans="7:10" x14ac:dyDescent="0.35">
      <c r="G2610" t="str">
        <f t="shared" si="90"/>
        <v>RW5THE HARBOUR</v>
      </c>
      <c r="H2610" t="str">
        <f t="shared" si="91"/>
        <v>RW5</v>
      </c>
      <c r="I2610" t="s">
        <v>5126</v>
      </c>
      <c r="J2610" t="s">
        <v>5125</v>
      </c>
    </row>
    <row r="2611" spans="7:10" x14ac:dyDescent="0.35">
      <c r="G2611" t="str">
        <f t="shared" ref="G2611:G2666" si="92">H2611&amp;I2611</f>
        <v>RW5THE JUNCTION</v>
      </c>
      <c r="H2611" t="str">
        <f t="shared" si="91"/>
        <v>RW5</v>
      </c>
      <c r="I2611" t="s">
        <v>1427</v>
      </c>
      <c r="J2611" t="s">
        <v>5067</v>
      </c>
    </row>
    <row r="2612" spans="7:10" x14ac:dyDescent="0.35">
      <c r="G2612" t="str">
        <f t="shared" si="92"/>
        <v>RW5THE MOUNT (ACCRINGTON)</v>
      </c>
      <c r="H2612" t="str">
        <f t="shared" si="91"/>
        <v>RW5</v>
      </c>
      <c r="I2612" t="s">
        <v>5128</v>
      </c>
      <c r="J2612" t="s">
        <v>5127</v>
      </c>
    </row>
    <row r="2613" spans="7:10" x14ac:dyDescent="0.35">
      <c r="G2613" t="str">
        <f t="shared" si="92"/>
        <v>RW5WESHAM PARK HOSPITAL</v>
      </c>
      <c r="H2613" t="str">
        <f t="shared" ref="H2613:H2669" si="93">LEFT(J2613,3)</f>
        <v>RW5</v>
      </c>
      <c r="I2613" t="s">
        <v>5130</v>
      </c>
      <c r="J2613" t="s">
        <v>5129</v>
      </c>
    </row>
    <row r="2614" spans="7:10" x14ac:dyDescent="0.35">
      <c r="G2614" t="str">
        <f t="shared" si="92"/>
        <v>RW5WESTGATE</v>
      </c>
      <c r="H2614" t="str">
        <f t="shared" si="93"/>
        <v>RW5</v>
      </c>
      <c r="I2614" t="s">
        <v>2206</v>
      </c>
      <c r="J2614" t="s">
        <v>5131</v>
      </c>
    </row>
    <row r="2615" spans="7:10" x14ac:dyDescent="0.35">
      <c r="G2615" t="str">
        <f t="shared" si="92"/>
        <v>RW5WESTMORLAND GENERAL HOSPITAL</v>
      </c>
      <c r="H2615" t="str">
        <f t="shared" si="93"/>
        <v>RW5</v>
      </c>
      <c r="I2615" t="s">
        <v>2594</v>
      </c>
      <c r="J2615" t="s">
        <v>5134</v>
      </c>
    </row>
    <row r="2616" spans="7:10" x14ac:dyDescent="0.35">
      <c r="G2616" t="str">
        <f t="shared" si="92"/>
        <v>RW5WYRE ADS</v>
      </c>
      <c r="H2616" t="str">
        <f t="shared" si="93"/>
        <v>RW5</v>
      </c>
      <c r="I2616" t="s">
        <v>5133</v>
      </c>
      <c r="J2616" t="s">
        <v>5132</v>
      </c>
    </row>
    <row r="2617" spans="7:10" x14ac:dyDescent="0.35">
      <c r="G2617" t="str">
        <f t="shared" si="92"/>
        <v>RWABEVERLEY WESTWOOD HOSPITAL</v>
      </c>
      <c r="H2617" t="str">
        <f t="shared" si="93"/>
        <v>RWA</v>
      </c>
      <c r="I2617" t="s">
        <v>5141</v>
      </c>
      <c r="J2617" t="s">
        <v>5140</v>
      </c>
    </row>
    <row r="2618" spans="7:10" x14ac:dyDescent="0.35">
      <c r="G2618" t="str">
        <f t="shared" si="92"/>
        <v>RWACASTLE HILL HOSPITAL</v>
      </c>
      <c r="H2618" t="str">
        <f t="shared" si="93"/>
        <v>RWA</v>
      </c>
      <c r="I2618" t="s">
        <v>5143</v>
      </c>
      <c r="J2618" t="s">
        <v>5142</v>
      </c>
    </row>
    <row r="2619" spans="7:10" x14ac:dyDescent="0.35">
      <c r="G2619" t="str">
        <f t="shared" si="92"/>
        <v>RWAHULL ROYAL INFIRMARY</v>
      </c>
      <c r="H2619" t="str">
        <f t="shared" si="93"/>
        <v>RWA</v>
      </c>
      <c r="I2619" t="s">
        <v>5145</v>
      </c>
      <c r="J2619" t="s">
        <v>5144</v>
      </c>
    </row>
    <row r="2620" spans="7:10" x14ac:dyDescent="0.35">
      <c r="G2620" t="str">
        <f t="shared" si="92"/>
        <v>RWANEWINGTON HEALTHCARE CENTRE</v>
      </c>
      <c r="H2620" t="str">
        <f t="shared" si="93"/>
        <v>RWA</v>
      </c>
      <c r="I2620" t="s">
        <v>5147</v>
      </c>
      <c r="J2620" t="s">
        <v>5146</v>
      </c>
    </row>
    <row r="2621" spans="7:10" x14ac:dyDescent="0.35">
      <c r="G2621" t="str">
        <f t="shared" si="92"/>
        <v>RWASLEDMORE HOUSE</v>
      </c>
      <c r="H2621" t="str">
        <f t="shared" si="93"/>
        <v>RWA</v>
      </c>
      <c r="I2621" t="s">
        <v>5149</v>
      </c>
      <c r="J2621" t="s">
        <v>5148</v>
      </c>
    </row>
    <row r="2622" spans="7:10" x14ac:dyDescent="0.35">
      <c r="G2622" t="str">
        <f t="shared" si="92"/>
        <v>RWATHE ARTIFICIAL LIMB UNIT</v>
      </c>
      <c r="H2622" t="str">
        <f t="shared" si="93"/>
        <v>RWA</v>
      </c>
      <c r="I2622" t="s">
        <v>5151</v>
      </c>
      <c r="J2622" t="s">
        <v>5150</v>
      </c>
    </row>
    <row r="2623" spans="7:10" x14ac:dyDescent="0.35">
      <c r="G2623" t="str">
        <f t="shared" si="92"/>
        <v>RWDCOUNTY HOSPITAL LOUTH</v>
      </c>
      <c r="H2623" t="str">
        <f t="shared" si="93"/>
        <v>RWD</v>
      </c>
      <c r="I2623" t="s">
        <v>5153</v>
      </c>
      <c r="J2623" t="s">
        <v>5152</v>
      </c>
    </row>
    <row r="2624" spans="7:10" x14ac:dyDescent="0.35">
      <c r="G2624" t="str">
        <f t="shared" si="92"/>
        <v>RWDGRANTHAM AND DISTRICT HOSPITAL</v>
      </c>
      <c r="H2624" t="str">
        <f t="shared" si="93"/>
        <v>RWD</v>
      </c>
      <c r="I2624" t="s">
        <v>5155</v>
      </c>
      <c r="J2624" t="s">
        <v>5154</v>
      </c>
    </row>
    <row r="2625" spans="7:10" x14ac:dyDescent="0.35">
      <c r="G2625" t="str">
        <f t="shared" si="92"/>
        <v>RWDHOLBEACH HOSPITAL</v>
      </c>
      <c r="H2625" t="str">
        <f t="shared" si="93"/>
        <v>RWD</v>
      </c>
      <c r="I2625" t="s">
        <v>5157</v>
      </c>
      <c r="J2625" t="s">
        <v>5156</v>
      </c>
    </row>
    <row r="2626" spans="7:10" x14ac:dyDescent="0.35">
      <c r="G2626" t="str">
        <f t="shared" si="92"/>
        <v>RWDJOHN COUPLAND HOSPITAL</v>
      </c>
      <c r="H2626" t="str">
        <f t="shared" si="93"/>
        <v>RWD</v>
      </c>
      <c r="I2626" t="s">
        <v>5159</v>
      </c>
      <c r="J2626" t="s">
        <v>5158</v>
      </c>
    </row>
    <row r="2627" spans="7:10" x14ac:dyDescent="0.35">
      <c r="G2627" t="str">
        <f t="shared" si="92"/>
        <v>RWDJOHNSON HOSPITAL</v>
      </c>
      <c r="H2627" t="str">
        <f t="shared" si="93"/>
        <v>RWD</v>
      </c>
      <c r="I2627" t="s">
        <v>5161</v>
      </c>
      <c r="J2627" t="s">
        <v>5160</v>
      </c>
    </row>
    <row r="2628" spans="7:10" x14ac:dyDescent="0.35">
      <c r="G2628" t="str">
        <f t="shared" si="92"/>
        <v>RWDLINCOLN COUNTY HOSPITAL</v>
      </c>
      <c r="H2628" t="str">
        <f t="shared" si="93"/>
        <v>RWD</v>
      </c>
      <c r="I2628" t="s">
        <v>5163</v>
      </c>
      <c r="J2628" t="s">
        <v>5162</v>
      </c>
    </row>
    <row r="2629" spans="7:10" x14ac:dyDescent="0.35">
      <c r="G2629" t="str">
        <f t="shared" si="92"/>
        <v>RWDPILGRIM HOSPITAL</v>
      </c>
      <c r="H2629" t="str">
        <f t="shared" si="93"/>
        <v>RWD</v>
      </c>
      <c r="I2629" t="s">
        <v>5165</v>
      </c>
      <c r="J2629" t="s">
        <v>5164</v>
      </c>
    </row>
    <row r="2630" spans="7:10" x14ac:dyDescent="0.35">
      <c r="G2630" t="str">
        <f t="shared" si="92"/>
        <v>RWDSKEGNESS AND DISTRICT GENERAL HOSPITAL</v>
      </c>
      <c r="H2630" t="str">
        <f t="shared" si="93"/>
        <v>RWD</v>
      </c>
      <c r="I2630" t="s">
        <v>5167</v>
      </c>
      <c r="J2630" t="s">
        <v>5166</v>
      </c>
    </row>
    <row r="2631" spans="7:10" x14ac:dyDescent="0.35">
      <c r="G2631" t="str">
        <f t="shared" si="92"/>
        <v>RWDST GEORGES HOSPITAL</v>
      </c>
      <c r="H2631" t="str">
        <f t="shared" si="93"/>
        <v>RWD</v>
      </c>
      <c r="I2631" t="s">
        <v>5169</v>
      </c>
      <c r="J2631" t="s">
        <v>5168</v>
      </c>
    </row>
    <row r="2632" spans="7:10" x14ac:dyDescent="0.35">
      <c r="G2632" t="str">
        <f t="shared" si="92"/>
        <v>RWDTHE JOHNSON COMMUNITY HOSPITAL</v>
      </c>
      <c r="H2632" t="str">
        <f t="shared" si="93"/>
        <v>RWD</v>
      </c>
      <c r="I2632" t="s">
        <v>5171</v>
      </c>
      <c r="J2632" t="s">
        <v>5170</v>
      </c>
    </row>
    <row r="2633" spans="7:10" x14ac:dyDescent="0.35">
      <c r="G2633" t="str">
        <f t="shared" si="92"/>
        <v>RWDWELLAND HOSPITAL</v>
      </c>
      <c r="H2633" t="str">
        <f t="shared" si="93"/>
        <v>RWD</v>
      </c>
      <c r="I2633" t="s">
        <v>5173</v>
      </c>
      <c r="J2633" t="s">
        <v>5172</v>
      </c>
    </row>
    <row r="2634" spans="7:10" x14ac:dyDescent="0.35">
      <c r="G2634" t="str">
        <f t="shared" si="92"/>
        <v>RWEGLENFIELD HOSPITAL</v>
      </c>
      <c r="H2634" t="str">
        <f t="shared" si="93"/>
        <v>RWE</v>
      </c>
      <c r="I2634" t="s">
        <v>5175</v>
      </c>
      <c r="J2634" t="s">
        <v>5174</v>
      </c>
    </row>
    <row r="2635" spans="7:10" x14ac:dyDescent="0.35">
      <c r="G2635" t="str">
        <f t="shared" si="92"/>
        <v>RWELEICESTER GENERAL HOSPITAL</v>
      </c>
      <c r="H2635" t="str">
        <f t="shared" si="93"/>
        <v>RWE</v>
      </c>
      <c r="I2635" t="s">
        <v>5177</v>
      </c>
      <c r="J2635" t="s">
        <v>5176</v>
      </c>
    </row>
    <row r="2636" spans="7:10" x14ac:dyDescent="0.35">
      <c r="G2636" t="str">
        <f t="shared" si="92"/>
        <v>RWELEICESTER ROYAL INFIRMARY</v>
      </c>
      <c r="H2636" t="str">
        <f t="shared" si="93"/>
        <v>RWE</v>
      </c>
      <c r="I2636" t="s">
        <v>5179</v>
      </c>
      <c r="J2636" t="s">
        <v>5178</v>
      </c>
    </row>
    <row r="2637" spans="7:10" x14ac:dyDescent="0.35">
      <c r="G2637" t="str">
        <f t="shared" si="92"/>
        <v>RWEST MARY'S HOSPITAL</v>
      </c>
      <c r="H2637" t="str">
        <f t="shared" si="93"/>
        <v>RWE</v>
      </c>
      <c r="I2637" t="s">
        <v>265</v>
      </c>
      <c r="J2637" t="s">
        <v>5180</v>
      </c>
    </row>
    <row r="2638" spans="7:10" x14ac:dyDescent="0.35">
      <c r="G2638" t="str">
        <f t="shared" si="92"/>
        <v>RWFBENENDEN HOSPITAL</v>
      </c>
      <c r="H2638" t="str">
        <f t="shared" si="93"/>
        <v>RWF</v>
      </c>
      <c r="I2638" t="s">
        <v>5182</v>
      </c>
      <c r="J2638" t="s">
        <v>5181</v>
      </c>
    </row>
    <row r="2639" spans="7:10" x14ac:dyDescent="0.35">
      <c r="G2639" t="str">
        <f t="shared" si="92"/>
        <v>RWFBUCKLAND HOSPITAL</v>
      </c>
      <c r="H2639" t="str">
        <f t="shared" si="93"/>
        <v>RWF</v>
      </c>
      <c r="I2639" t="s">
        <v>4770</v>
      </c>
      <c r="J2639" t="s">
        <v>5183</v>
      </c>
    </row>
    <row r="2640" spans="7:10" x14ac:dyDescent="0.35">
      <c r="G2640" t="str">
        <f t="shared" si="92"/>
        <v>RWFDARENT VALLEY HOSPITAL</v>
      </c>
      <c r="H2640" t="str">
        <f t="shared" si="93"/>
        <v>RWF</v>
      </c>
      <c r="I2640" t="s">
        <v>2482</v>
      </c>
      <c r="J2640" t="s">
        <v>5184</v>
      </c>
    </row>
    <row r="2641" spans="7:10" x14ac:dyDescent="0.35">
      <c r="G2641" t="str">
        <f t="shared" si="92"/>
        <v>RWFEDENBRIDGE WAR MEMORIAL HOSPITAL</v>
      </c>
      <c r="H2641" t="str">
        <f t="shared" si="93"/>
        <v>RWF</v>
      </c>
      <c r="I2641" t="s">
        <v>5186</v>
      </c>
      <c r="J2641" t="s">
        <v>5185</v>
      </c>
    </row>
    <row r="2642" spans="7:10" x14ac:dyDescent="0.35">
      <c r="G2642" t="str">
        <f t="shared" si="92"/>
        <v>RWFFAVERSHAM COTTAGE HOSPITAL</v>
      </c>
      <c r="H2642" t="str">
        <f t="shared" si="93"/>
        <v>RWF</v>
      </c>
      <c r="I2642" t="s">
        <v>4772</v>
      </c>
      <c r="J2642" t="s">
        <v>5187</v>
      </c>
    </row>
    <row r="2643" spans="7:10" x14ac:dyDescent="0.35">
      <c r="G2643" t="str">
        <f t="shared" si="92"/>
        <v>RWFHOMOEOPATHIC HOSPITAL</v>
      </c>
      <c r="H2643" t="str">
        <f t="shared" si="93"/>
        <v>RWF</v>
      </c>
      <c r="I2643" t="s">
        <v>5189</v>
      </c>
      <c r="J2643" t="s">
        <v>5188</v>
      </c>
    </row>
    <row r="2644" spans="7:10" x14ac:dyDescent="0.35">
      <c r="G2644" t="str">
        <f t="shared" si="92"/>
        <v>RWFKENT AND CANTERBURY HOSPITAL</v>
      </c>
      <c r="H2644" t="str">
        <f t="shared" si="93"/>
        <v>RWF</v>
      </c>
      <c r="I2644" t="s">
        <v>4778</v>
      </c>
      <c r="J2644" t="s">
        <v>5190</v>
      </c>
    </row>
    <row r="2645" spans="7:10" x14ac:dyDescent="0.35">
      <c r="G2645" t="str">
        <f t="shared" si="92"/>
        <v>RWFMAIDSTONE DISTRICT GENERAL HOSPITAL</v>
      </c>
      <c r="H2645" t="str">
        <f t="shared" si="93"/>
        <v>RWF</v>
      </c>
      <c r="I2645" t="s">
        <v>4780</v>
      </c>
      <c r="J2645" t="s">
        <v>5191</v>
      </c>
    </row>
    <row r="2646" spans="7:10" x14ac:dyDescent="0.35">
      <c r="G2646" t="str">
        <f t="shared" si="92"/>
        <v>RWFMEDWAY MARITIME HOSPITAL</v>
      </c>
      <c r="H2646" t="str">
        <f t="shared" si="93"/>
        <v>RWF</v>
      </c>
      <c r="I2646" t="s">
        <v>5193</v>
      </c>
      <c r="J2646" t="s">
        <v>5192</v>
      </c>
    </row>
    <row r="2647" spans="7:10" x14ac:dyDescent="0.35">
      <c r="G2647" t="str">
        <f t="shared" si="92"/>
        <v>RWFMTW MEDICAL RECORDS</v>
      </c>
      <c r="H2647" t="str">
        <f t="shared" si="93"/>
        <v>RWF</v>
      </c>
      <c r="I2647" t="s">
        <v>5195</v>
      </c>
      <c r="J2647" t="s">
        <v>5194</v>
      </c>
    </row>
    <row r="2648" spans="7:10" x14ac:dyDescent="0.35">
      <c r="G2648" t="str">
        <f t="shared" si="92"/>
        <v>RWFPRESTON HALL HOSPITAL</v>
      </c>
      <c r="H2648" t="str">
        <f t="shared" si="93"/>
        <v>RWF</v>
      </c>
      <c r="I2648" t="s">
        <v>5197</v>
      </c>
      <c r="J2648" t="s">
        <v>5196</v>
      </c>
    </row>
    <row r="2649" spans="7:10" x14ac:dyDescent="0.35">
      <c r="G2649" t="str">
        <f t="shared" si="92"/>
        <v>RWFQEQM HOSPITAL</v>
      </c>
      <c r="H2649" t="str">
        <f t="shared" si="93"/>
        <v>RWF</v>
      </c>
      <c r="I2649" t="s">
        <v>5199</v>
      </c>
      <c r="J2649" t="s">
        <v>5198</v>
      </c>
    </row>
    <row r="2650" spans="7:10" x14ac:dyDescent="0.35">
      <c r="G2650" t="str">
        <f t="shared" si="92"/>
        <v>RWFQUEEN VICTORIA MEMORIAL HOSPITAL</v>
      </c>
      <c r="H2650" t="str">
        <f t="shared" si="93"/>
        <v>RWF</v>
      </c>
      <c r="I2650" t="s">
        <v>5201</v>
      </c>
      <c r="J2650" t="s">
        <v>5200</v>
      </c>
    </row>
    <row r="2651" spans="7:10" x14ac:dyDescent="0.35">
      <c r="G2651" t="str">
        <f t="shared" si="92"/>
        <v>RWFROYAL VICTORIA HOSPITAL</v>
      </c>
      <c r="H2651" t="str">
        <f t="shared" si="93"/>
        <v>RWF</v>
      </c>
      <c r="I2651" t="s">
        <v>5203</v>
      </c>
      <c r="J2651" t="s">
        <v>5202</v>
      </c>
    </row>
    <row r="2652" spans="7:10" x14ac:dyDescent="0.35">
      <c r="G2652" t="str">
        <f t="shared" si="92"/>
        <v>RWFSEVENOAKS HOSPITAL</v>
      </c>
      <c r="H2652" t="str">
        <f t="shared" si="93"/>
        <v>RWF</v>
      </c>
      <c r="I2652" t="s">
        <v>5205</v>
      </c>
      <c r="J2652" t="s">
        <v>5204</v>
      </c>
    </row>
    <row r="2653" spans="7:10" x14ac:dyDescent="0.35">
      <c r="G2653" t="str">
        <f t="shared" si="92"/>
        <v>RWFSHEPPEY COMMUNITY HOSPITAL</v>
      </c>
      <c r="H2653" t="str">
        <f t="shared" si="93"/>
        <v>RWF</v>
      </c>
      <c r="I2653" t="s">
        <v>5207</v>
      </c>
      <c r="J2653" t="s">
        <v>5206</v>
      </c>
    </row>
    <row r="2654" spans="7:10" x14ac:dyDescent="0.35">
      <c r="G2654" t="str">
        <f t="shared" si="92"/>
        <v>RWFSITTINGBOURNE MEMORIAL HOSPITAL</v>
      </c>
      <c r="H2654" t="str">
        <f t="shared" si="93"/>
        <v>RWF</v>
      </c>
      <c r="I2654" t="s">
        <v>4794</v>
      </c>
      <c r="J2654" t="s">
        <v>5208</v>
      </c>
    </row>
    <row r="2655" spans="7:10" x14ac:dyDescent="0.35">
      <c r="G2655" t="str">
        <f t="shared" si="92"/>
        <v>RWFTHE TUNBRIDGE WELLS HOSPITAL</v>
      </c>
      <c r="H2655" t="str">
        <f t="shared" si="93"/>
        <v>RWF</v>
      </c>
      <c r="I2655" t="s">
        <v>5210</v>
      </c>
      <c r="J2655" t="s">
        <v>5209</v>
      </c>
    </row>
    <row r="2656" spans="7:10" x14ac:dyDescent="0.35">
      <c r="G2656" t="str">
        <f t="shared" si="92"/>
        <v>RWFTHE TUNBRIDGE WELLS HOSPITAL</v>
      </c>
      <c r="H2656" t="str">
        <f t="shared" si="93"/>
        <v>RWF</v>
      </c>
      <c r="I2656" t="s">
        <v>5210</v>
      </c>
      <c r="J2656" t="s">
        <v>5209</v>
      </c>
    </row>
    <row r="2657" spans="7:10" x14ac:dyDescent="0.35">
      <c r="G2657" t="str">
        <f t="shared" si="92"/>
        <v>RWFTONBRIDGE COTTAGE HOSPITAL</v>
      </c>
      <c r="H2657" t="str">
        <f t="shared" si="93"/>
        <v>RWF</v>
      </c>
      <c r="I2657" t="s">
        <v>5212</v>
      </c>
      <c r="J2657" t="s">
        <v>5211</v>
      </c>
    </row>
    <row r="2658" spans="7:10" x14ac:dyDescent="0.35">
      <c r="G2658" t="str">
        <f t="shared" si="92"/>
        <v>RWFTONBRIDGE COTTAGE HOSPITAL</v>
      </c>
      <c r="H2658" t="str">
        <f t="shared" si="93"/>
        <v>RWF</v>
      </c>
      <c r="I2658" t="s">
        <v>5212</v>
      </c>
      <c r="J2658" t="s">
        <v>5211</v>
      </c>
    </row>
    <row r="2659" spans="7:10" x14ac:dyDescent="0.35">
      <c r="G2659" t="str">
        <f t="shared" si="92"/>
        <v>RWFVICTORIA HOSPITAL</v>
      </c>
      <c r="H2659" t="str">
        <f t="shared" si="93"/>
        <v>RWF</v>
      </c>
      <c r="I2659" t="s">
        <v>5214</v>
      </c>
      <c r="J2659" t="s">
        <v>5213</v>
      </c>
    </row>
    <row r="2660" spans="7:10" x14ac:dyDescent="0.35">
      <c r="G2660" t="str">
        <f t="shared" si="92"/>
        <v>RWFWHITSTABLE AND TANKERTON HOSPITAL</v>
      </c>
      <c r="H2660" t="str">
        <f t="shared" si="93"/>
        <v>RWF</v>
      </c>
      <c r="I2660" t="s">
        <v>4800</v>
      </c>
      <c r="J2660" t="s">
        <v>5215</v>
      </c>
    </row>
    <row r="2661" spans="7:10" x14ac:dyDescent="0.35">
      <c r="G2661" t="str">
        <f t="shared" si="92"/>
        <v>RWFWILL ADAMS TREATMENT CENTRE</v>
      </c>
      <c r="H2661" t="str">
        <f t="shared" si="93"/>
        <v>RWF</v>
      </c>
      <c r="I2661" t="s">
        <v>5217</v>
      </c>
      <c r="J2661" t="s">
        <v>5216</v>
      </c>
    </row>
    <row r="2662" spans="7:10" x14ac:dyDescent="0.35">
      <c r="G2662" t="str">
        <f t="shared" si="92"/>
        <v>RWFWILLIAM HARVEY HOSPITAL</v>
      </c>
      <c r="H2662" t="str">
        <f t="shared" si="93"/>
        <v>RWF</v>
      </c>
      <c r="I2662" t="s">
        <v>5219</v>
      </c>
      <c r="J2662" t="s">
        <v>5218</v>
      </c>
    </row>
    <row r="2663" spans="7:10" x14ac:dyDescent="0.35">
      <c r="G2663" t="str">
        <f t="shared" si="92"/>
        <v>RWGHARPENDEN MEMORIAL HOSPITAL</v>
      </c>
      <c r="H2663" t="str">
        <f t="shared" si="93"/>
        <v>RWG</v>
      </c>
      <c r="I2663" t="s">
        <v>871</v>
      </c>
      <c r="J2663" t="s">
        <v>5220</v>
      </c>
    </row>
    <row r="2664" spans="7:10" x14ac:dyDescent="0.35">
      <c r="G2664" t="str">
        <f t="shared" si="92"/>
        <v>RWGHEMEL HEMPSTEAD HOSPITAL</v>
      </c>
      <c r="H2664" t="str">
        <f t="shared" si="93"/>
        <v>RWG</v>
      </c>
      <c r="I2664" t="s">
        <v>5222</v>
      </c>
      <c r="J2664" t="s">
        <v>5221</v>
      </c>
    </row>
    <row r="2665" spans="7:10" x14ac:dyDescent="0.35">
      <c r="G2665" t="str">
        <f t="shared" si="92"/>
        <v>RWGMOUNT VERNON HOSPITAL</v>
      </c>
      <c r="H2665" t="str">
        <f t="shared" si="93"/>
        <v>RWG</v>
      </c>
      <c r="I2665" t="s">
        <v>873</v>
      </c>
      <c r="J2665" t="s">
        <v>5223</v>
      </c>
    </row>
    <row r="2666" spans="7:10" x14ac:dyDescent="0.35">
      <c r="G2666" t="str">
        <f t="shared" si="92"/>
        <v>RWGST ALBANS CITY HOSPITAL</v>
      </c>
      <c r="H2666" t="str">
        <f t="shared" si="93"/>
        <v>RWG</v>
      </c>
      <c r="I2666" t="s">
        <v>5225</v>
      </c>
      <c r="J2666" t="s">
        <v>5224</v>
      </c>
    </row>
    <row r="2667" spans="7:10" x14ac:dyDescent="0.35">
      <c r="G2667" t="str">
        <f t="shared" ref="G2667:G2729" si="94">H2667&amp;I2667</f>
        <v>RWGWATFORD GENERAL HOSPITAL</v>
      </c>
      <c r="H2667" t="str">
        <f t="shared" si="93"/>
        <v>RWG</v>
      </c>
      <c r="I2667" t="s">
        <v>881</v>
      </c>
      <c r="J2667" t="s">
        <v>5226</v>
      </c>
    </row>
    <row r="2668" spans="7:10" x14ac:dyDescent="0.35">
      <c r="G2668" t="str">
        <f t="shared" si="94"/>
        <v>RWHHERTFORD COUNTY HOSPITAL</v>
      </c>
      <c r="H2668" t="str">
        <f t="shared" si="93"/>
        <v>RWH</v>
      </c>
      <c r="I2668" t="s">
        <v>5228</v>
      </c>
      <c r="J2668" t="s">
        <v>5227</v>
      </c>
    </row>
    <row r="2669" spans="7:10" x14ac:dyDescent="0.35">
      <c r="G2669" t="str">
        <f t="shared" si="94"/>
        <v>RWHLISTER HOSPITAL</v>
      </c>
      <c r="H2669" t="str">
        <f t="shared" si="93"/>
        <v>RWH</v>
      </c>
      <c r="I2669" t="s">
        <v>5230</v>
      </c>
      <c r="J2669" t="s">
        <v>5229</v>
      </c>
    </row>
    <row r="2670" spans="7:10" x14ac:dyDescent="0.35">
      <c r="G2670" t="str">
        <f t="shared" si="94"/>
        <v>RWHMOUNT VERNON CANCER CENTRE</v>
      </c>
      <c r="H2670" t="str">
        <f t="shared" ref="H2670:H2732" si="95">LEFT(J2670,3)</f>
        <v>RWH</v>
      </c>
      <c r="I2670" t="s">
        <v>5232</v>
      </c>
      <c r="J2670" t="s">
        <v>5231</v>
      </c>
    </row>
    <row r="2671" spans="7:10" x14ac:dyDescent="0.35">
      <c r="G2671" t="str">
        <f t="shared" si="94"/>
        <v>RWHQUEEN ELIZABETH I I HOSPITAL</v>
      </c>
      <c r="H2671" t="str">
        <f t="shared" si="95"/>
        <v>RWH</v>
      </c>
      <c r="I2671" t="s">
        <v>5234</v>
      </c>
      <c r="J2671" t="s">
        <v>5233</v>
      </c>
    </row>
    <row r="2672" spans="7:10" x14ac:dyDescent="0.35">
      <c r="G2672" t="str">
        <f t="shared" si="94"/>
        <v>RWJBUXTON COTTAGE HOSPITAL</v>
      </c>
      <c r="H2672" t="str">
        <f t="shared" si="95"/>
        <v>RWJ</v>
      </c>
      <c r="I2672" t="s">
        <v>5236</v>
      </c>
      <c r="J2672" t="s">
        <v>5235</v>
      </c>
    </row>
    <row r="2673" spans="7:10" x14ac:dyDescent="0.35">
      <c r="G2673" t="str">
        <f t="shared" si="94"/>
        <v>RWJCHEADLE ROYAL HOSPITAL</v>
      </c>
      <c r="H2673" t="str">
        <f t="shared" si="95"/>
        <v>RWJ</v>
      </c>
      <c r="I2673" t="s">
        <v>5238</v>
      </c>
      <c r="J2673" t="s">
        <v>5237</v>
      </c>
    </row>
    <row r="2674" spans="7:10" x14ac:dyDescent="0.35">
      <c r="G2674" t="str">
        <f t="shared" si="94"/>
        <v>RWJCHERRY TREE HOSPITAL</v>
      </c>
      <c r="H2674" t="str">
        <f t="shared" si="95"/>
        <v>RWJ</v>
      </c>
      <c r="I2674" t="s">
        <v>5240</v>
      </c>
      <c r="J2674" t="s">
        <v>5239</v>
      </c>
    </row>
    <row r="2675" spans="7:10" x14ac:dyDescent="0.35">
      <c r="G2675" t="str">
        <f t="shared" si="94"/>
        <v>RWJSHIRE HILL HOSPITAL</v>
      </c>
      <c r="H2675" t="str">
        <f t="shared" si="95"/>
        <v>RWJ</v>
      </c>
      <c r="I2675" t="s">
        <v>5241</v>
      </c>
      <c r="J2675" t="s">
        <v>14440</v>
      </c>
    </row>
    <row r="2676" spans="7:10" x14ac:dyDescent="0.35">
      <c r="G2676" t="str">
        <f t="shared" si="94"/>
        <v>RWJST THOMAS HOSPITAL</v>
      </c>
      <c r="H2676" t="str">
        <f t="shared" si="95"/>
        <v>RWJ</v>
      </c>
      <c r="I2676" t="s">
        <v>5243</v>
      </c>
      <c r="J2676" t="s">
        <v>5242</v>
      </c>
    </row>
    <row r="2677" spans="7:10" x14ac:dyDescent="0.35">
      <c r="G2677" t="str">
        <f t="shared" si="94"/>
        <v>RWJSTEPPING HILL HOSPITAL</v>
      </c>
      <c r="H2677" t="str">
        <f t="shared" si="95"/>
        <v>RWJ</v>
      </c>
      <c r="I2677" t="s">
        <v>5245</v>
      </c>
      <c r="J2677" t="s">
        <v>5244</v>
      </c>
    </row>
    <row r="2678" spans="7:10" x14ac:dyDescent="0.35">
      <c r="G2678" t="str">
        <f t="shared" si="94"/>
        <v>RWJTHE MEADOWS</v>
      </c>
      <c r="H2678" t="str">
        <f t="shared" si="95"/>
        <v>RWJ</v>
      </c>
      <c r="I2678" t="s">
        <v>4960</v>
      </c>
      <c r="J2678" t="s">
        <v>5246</v>
      </c>
    </row>
    <row r="2679" spans="7:10" x14ac:dyDescent="0.35">
      <c r="G2679" t="str">
        <f t="shared" si="94"/>
        <v>RWKASHANTI HOUSE</v>
      </c>
      <c r="H2679" t="str">
        <f t="shared" si="95"/>
        <v>RWK</v>
      </c>
      <c r="I2679" t="s">
        <v>5248</v>
      </c>
      <c r="J2679" t="s">
        <v>5247</v>
      </c>
    </row>
    <row r="2680" spans="7:10" x14ac:dyDescent="0.35">
      <c r="G2680" t="str">
        <f t="shared" si="94"/>
        <v>RWKBARFORD AVENUE RESOURCE CENTRE</v>
      </c>
      <c r="H2680" t="str">
        <f t="shared" si="95"/>
        <v>RWK</v>
      </c>
      <c r="I2680" t="s">
        <v>5250</v>
      </c>
      <c r="J2680" t="s">
        <v>5249</v>
      </c>
    </row>
    <row r="2681" spans="7:10" x14ac:dyDescent="0.35">
      <c r="G2681" t="str">
        <f t="shared" si="94"/>
        <v>RWKBEACON HOUSE</v>
      </c>
      <c r="H2681" t="str">
        <f t="shared" si="95"/>
        <v>RWK</v>
      </c>
      <c r="I2681" t="s">
        <v>5252</v>
      </c>
      <c r="J2681" t="s">
        <v>5251</v>
      </c>
    </row>
    <row r="2682" spans="7:10" x14ac:dyDescent="0.35">
      <c r="G2682" t="str">
        <f t="shared" si="94"/>
        <v>RWKBEDFORD HEALTH VILLAGE</v>
      </c>
      <c r="H2682" t="str">
        <f t="shared" si="95"/>
        <v>RWK</v>
      </c>
      <c r="I2682" t="s">
        <v>5254</v>
      </c>
      <c r="J2682" t="s">
        <v>5253</v>
      </c>
    </row>
    <row r="2683" spans="7:10" x14ac:dyDescent="0.35">
      <c r="G2683" t="str">
        <f t="shared" si="94"/>
        <v>RWKBEDFORD HOSPITAL</v>
      </c>
      <c r="H2683" t="str">
        <f t="shared" si="95"/>
        <v>RWK</v>
      </c>
      <c r="I2683" t="s">
        <v>5256</v>
      </c>
      <c r="J2683" t="s">
        <v>5255</v>
      </c>
    </row>
    <row r="2684" spans="7:10" x14ac:dyDescent="0.35">
      <c r="G2684" t="str">
        <f t="shared" si="94"/>
        <v>RWKBEECH CLOSE RESOURCE CENTRE</v>
      </c>
      <c r="H2684" t="str">
        <f t="shared" si="95"/>
        <v>RWK</v>
      </c>
      <c r="I2684" t="s">
        <v>5258</v>
      </c>
      <c r="J2684" t="s">
        <v>5257</v>
      </c>
    </row>
    <row r="2685" spans="7:10" x14ac:dyDescent="0.35">
      <c r="G2685" t="str">
        <f t="shared" si="94"/>
        <v>RWKBIGGLESWADE HOSPITAL SPRING HOUSE</v>
      </c>
      <c r="H2685" t="str">
        <f t="shared" si="95"/>
        <v>RWK</v>
      </c>
      <c r="I2685" t="s">
        <v>5260</v>
      </c>
      <c r="J2685" t="s">
        <v>5259</v>
      </c>
    </row>
    <row r="2686" spans="7:10" x14ac:dyDescent="0.35">
      <c r="G2686" t="str">
        <f t="shared" si="94"/>
        <v>RWKCHARTER HOUSE</v>
      </c>
      <c r="H2686" t="str">
        <f t="shared" si="95"/>
        <v>RWK</v>
      </c>
      <c r="I2686" t="s">
        <v>5262</v>
      </c>
      <c r="J2686" t="s">
        <v>5261</v>
      </c>
    </row>
    <row r="2687" spans="7:10" x14ac:dyDescent="0.35">
      <c r="G2687" t="str">
        <f t="shared" si="94"/>
        <v>RWKCITY AND HACKNEY CENTRE FOR MENTAL HEALTH</v>
      </c>
      <c r="H2687" t="str">
        <f t="shared" si="95"/>
        <v>RWK</v>
      </c>
      <c r="I2687" t="s">
        <v>5264</v>
      </c>
      <c r="J2687" t="s">
        <v>5263</v>
      </c>
    </row>
    <row r="2688" spans="7:10" x14ac:dyDescent="0.35">
      <c r="G2688" t="str">
        <f t="shared" si="94"/>
        <v>RWKCROMBIE HOUSE</v>
      </c>
      <c r="H2688" t="str">
        <f t="shared" si="95"/>
        <v>RWK</v>
      </c>
      <c r="I2688" t="s">
        <v>5266</v>
      </c>
      <c r="J2688" t="s">
        <v>5265</v>
      </c>
    </row>
    <row r="2689" spans="7:10" x14ac:dyDescent="0.35">
      <c r="G2689" t="str">
        <f t="shared" si="94"/>
        <v>RWKDISABILITY RESOURCE CENTRE</v>
      </c>
      <c r="H2689" t="str">
        <f t="shared" si="95"/>
        <v>RWK</v>
      </c>
      <c r="I2689" t="s">
        <v>5268</v>
      </c>
      <c r="J2689" t="s">
        <v>5267</v>
      </c>
    </row>
    <row r="2690" spans="7:10" x14ac:dyDescent="0.35">
      <c r="G2690" t="str">
        <f t="shared" si="94"/>
        <v>RWKEAST HAM CARE CENTRE</v>
      </c>
      <c r="H2690" t="str">
        <f t="shared" si="95"/>
        <v>RWK</v>
      </c>
      <c r="I2690" t="s">
        <v>5270</v>
      </c>
      <c r="J2690" t="s">
        <v>5269</v>
      </c>
    </row>
    <row r="2691" spans="7:10" x14ac:dyDescent="0.35">
      <c r="G2691" t="str">
        <f t="shared" si="94"/>
        <v>RWKEMPOWA</v>
      </c>
      <c r="H2691" t="str">
        <f t="shared" si="95"/>
        <v>RWK</v>
      </c>
      <c r="I2691" t="s">
        <v>5272</v>
      </c>
      <c r="J2691" t="s">
        <v>5271</v>
      </c>
    </row>
    <row r="2692" spans="7:10" x14ac:dyDescent="0.35">
      <c r="G2692" t="str">
        <f t="shared" si="94"/>
        <v>RWKENHANCED CARE SERVICE</v>
      </c>
      <c r="H2692" t="str">
        <f t="shared" si="95"/>
        <v>RWK</v>
      </c>
      <c r="I2692" t="s">
        <v>5274</v>
      </c>
      <c r="J2692" t="s">
        <v>5273</v>
      </c>
    </row>
    <row r="2693" spans="7:10" x14ac:dyDescent="0.35">
      <c r="G2693" t="str">
        <f t="shared" si="94"/>
        <v>RWKFORENSIC CENTRE FOR MENTAL HEALTH</v>
      </c>
      <c r="H2693" t="str">
        <f t="shared" si="95"/>
        <v>RWK</v>
      </c>
      <c r="I2693" t="s">
        <v>5276</v>
      </c>
      <c r="J2693" t="s">
        <v>5275</v>
      </c>
    </row>
    <row r="2694" spans="7:10" x14ac:dyDescent="0.35">
      <c r="G2694" t="str">
        <f t="shared" si="94"/>
        <v>RWKHEALTH LINK BROMHAM ROAD</v>
      </c>
      <c r="H2694" t="str">
        <f t="shared" si="95"/>
        <v>RWK</v>
      </c>
      <c r="I2694" t="s">
        <v>5278</v>
      </c>
      <c r="J2694" t="s">
        <v>5277</v>
      </c>
    </row>
    <row r="2695" spans="7:10" x14ac:dyDescent="0.35">
      <c r="G2695" t="str">
        <f t="shared" si="94"/>
        <v>RWKKELVIN GROVE</v>
      </c>
      <c r="H2695" t="str">
        <f t="shared" si="95"/>
        <v>RWK</v>
      </c>
      <c r="I2695" t="s">
        <v>5280</v>
      </c>
      <c r="J2695" t="s">
        <v>5279</v>
      </c>
    </row>
    <row r="2696" spans="7:10" x14ac:dyDescent="0.35">
      <c r="G2696" t="str">
        <f t="shared" si="94"/>
        <v>RWKLONDON ROAD REHABILITATION</v>
      </c>
      <c r="H2696" t="str">
        <f t="shared" si="95"/>
        <v>RWK</v>
      </c>
      <c r="I2696" t="s">
        <v>5282</v>
      </c>
      <c r="J2696" t="s">
        <v>5281</v>
      </c>
    </row>
    <row r="2697" spans="7:10" x14ac:dyDescent="0.35">
      <c r="G2697" t="str">
        <f t="shared" si="94"/>
        <v>RWKLUTON &amp; CENTRAL BEDS MHIP</v>
      </c>
      <c r="H2697" t="str">
        <f t="shared" si="95"/>
        <v>RWK</v>
      </c>
      <c r="I2697" t="s">
        <v>5284</v>
      </c>
      <c r="J2697" t="s">
        <v>5283</v>
      </c>
    </row>
    <row r="2698" spans="7:10" x14ac:dyDescent="0.35">
      <c r="G2698" t="str">
        <f t="shared" si="94"/>
        <v>RWKLUTON &amp; DUNSTABLE HOSPITAL</v>
      </c>
      <c r="H2698" t="str">
        <f t="shared" si="95"/>
        <v>RWK</v>
      </c>
      <c r="I2698" t="s">
        <v>5286</v>
      </c>
      <c r="J2698" t="s">
        <v>5285</v>
      </c>
    </row>
    <row r="2699" spans="7:10" x14ac:dyDescent="0.35">
      <c r="G2699" t="str">
        <f t="shared" si="94"/>
        <v>RWKMEADOW LODGE</v>
      </c>
      <c r="H2699" t="str">
        <f t="shared" si="95"/>
        <v>RWK</v>
      </c>
      <c r="I2699" t="s">
        <v>5288</v>
      </c>
      <c r="J2699" t="s">
        <v>5287</v>
      </c>
    </row>
    <row r="2700" spans="7:10" x14ac:dyDescent="0.35">
      <c r="G2700" t="str">
        <f t="shared" si="94"/>
        <v>RWKNEWHAM CENTRE FOR MENTAL HEALTH</v>
      </c>
      <c r="H2700" t="str">
        <f t="shared" si="95"/>
        <v>RWK</v>
      </c>
      <c r="I2700" t="s">
        <v>5290</v>
      </c>
      <c r="J2700" t="s">
        <v>5289</v>
      </c>
    </row>
    <row r="2701" spans="7:10" x14ac:dyDescent="0.35">
      <c r="G2701" t="str">
        <f t="shared" si="94"/>
        <v>RWKOAKLEY COURT</v>
      </c>
      <c r="H2701" t="str">
        <f t="shared" si="95"/>
        <v>RWK</v>
      </c>
      <c r="I2701" t="s">
        <v>5292</v>
      </c>
      <c r="J2701" t="s">
        <v>5291</v>
      </c>
    </row>
    <row r="2702" spans="7:10" x14ac:dyDescent="0.35">
      <c r="G2702" t="str">
        <f t="shared" si="94"/>
        <v>RWKROMAN COURT</v>
      </c>
      <c r="H2702" t="str">
        <f t="shared" si="95"/>
        <v>RWK</v>
      </c>
      <c r="I2702" t="s">
        <v>5294</v>
      </c>
      <c r="J2702" t="s">
        <v>5293</v>
      </c>
    </row>
    <row r="2703" spans="7:10" x14ac:dyDescent="0.35">
      <c r="G2703" t="str">
        <f t="shared" si="94"/>
        <v>RWKRUSH COURT</v>
      </c>
      <c r="H2703" t="str">
        <f t="shared" si="95"/>
        <v>RWK</v>
      </c>
      <c r="I2703" t="s">
        <v>5296</v>
      </c>
      <c r="J2703" t="s">
        <v>5295</v>
      </c>
    </row>
    <row r="2704" spans="7:10" x14ac:dyDescent="0.35">
      <c r="G2704" t="str">
        <f t="shared" si="94"/>
        <v>RWKSHORT STAY MEDICAL UNIT</v>
      </c>
      <c r="H2704" t="str">
        <f t="shared" si="95"/>
        <v>RWK</v>
      </c>
      <c r="I2704" t="s">
        <v>5298</v>
      </c>
      <c r="J2704" t="s">
        <v>5297</v>
      </c>
    </row>
    <row r="2705" spans="7:10" x14ac:dyDescent="0.35">
      <c r="G2705" t="str">
        <f t="shared" si="94"/>
        <v>RWKTHAMES HOUSE</v>
      </c>
      <c r="H2705" t="str">
        <f t="shared" si="95"/>
        <v>RWK</v>
      </c>
      <c r="I2705" t="s">
        <v>5300</v>
      </c>
      <c r="J2705" t="s">
        <v>5299</v>
      </c>
    </row>
    <row r="2706" spans="7:10" x14ac:dyDescent="0.35">
      <c r="G2706" t="str">
        <f t="shared" si="94"/>
        <v>RWKTHE COPPICE</v>
      </c>
      <c r="H2706" t="str">
        <f t="shared" si="95"/>
        <v>RWK</v>
      </c>
      <c r="I2706" t="s">
        <v>5302</v>
      </c>
      <c r="J2706" t="s">
        <v>5301</v>
      </c>
    </row>
    <row r="2707" spans="7:10" x14ac:dyDescent="0.35">
      <c r="G2707" t="str">
        <f t="shared" si="94"/>
        <v>RWKTHE LAWNS</v>
      </c>
      <c r="H2707" t="str">
        <f t="shared" si="95"/>
        <v>RWK</v>
      </c>
      <c r="I2707" t="s">
        <v>5304</v>
      </c>
      <c r="J2707" t="s">
        <v>5303</v>
      </c>
    </row>
    <row r="2708" spans="7:10" x14ac:dyDescent="0.35">
      <c r="G2708" t="str">
        <f t="shared" si="94"/>
        <v>RWKTHE LODGE</v>
      </c>
      <c r="H2708" t="str">
        <f t="shared" si="95"/>
        <v>RWK</v>
      </c>
      <c r="I2708" t="s">
        <v>5306</v>
      </c>
      <c r="J2708" t="s">
        <v>5305</v>
      </c>
    </row>
    <row r="2709" spans="7:10" x14ac:dyDescent="0.35">
      <c r="G2709" t="str">
        <f t="shared" si="94"/>
        <v>RWKTHE WILLOWS</v>
      </c>
      <c r="H2709" t="str">
        <f t="shared" si="95"/>
        <v>RWK</v>
      </c>
      <c r="I2709" t="s">
        <v>2147</v>
      </c>
      <c r="J2709" t="s">
        <v>5307</v>
      </c>
    </row>
    <row r="2710" spans="7:10" x14ac:dyDescent="0.35">
      <c r="G2710" t="str">
        <f t="shared" si="94"/>
        <v>RWKTOWER HAMLETS CENTRE FOR MENTAL HEALTH</v>
      </c>
      <c r="H2710" t="str">
        <f t="shared" si="95"/>
        <v>RWK</v>
      </c>
      <c r="I2710" t="s">
        <v>5309</v>
      </c>
      <c r="J2710" t="s">
        <v>5308</v>
      </c>
    </row>
    <row r="2711" spans="7:10" x14ac:dyDescent="0.35">
      <c r="G2711" t="str">
        <f t="shared" si="94"/>
        <v>RWKTWINWOODS</v>
      </c>
      <c r="H2711" t="str">
        <f t="shared" si="95"/>
        <v>RWK</v>
      </c>
      <c r="I2711" t="s">
        <v>5311</v>
      </c>
      <c r="J2711" t="s">
        <v>5310</v>
      </c>
    </row>
    <row r="2712" spans="7:10" x14ac:dyDescent="0.35">
      <c r="G2712" t="str">
        <f t="shared" si="94"/>
        <v>RWKWHICHELLOS WHARF</v>
      </c>
      <c r="H2712" t="str">
        <f t="shared" si="95"/>
        <v>RWK</v>
      </c>
      <c r="I2712" t="s">
        <v>5313</v>
      </c>
      <c r="J2712" t="s">
        <v>5312</v>
      </c>
    </row>
    <row r="2713" spans="7:10" x14ac:dyDescent="0.35">
      <c r="G2713" t="str">
        <f t="shared" si="94"/>
        <v>RWKWOLFSON HOUSE</v>
      </c>
      <c r="H2713" t="str">
        <f t="shared" si="95"/>
        <v>RWK</v>
      </c>
      <c r="I2713" t="s">
        <v>5315</v>
      </c>
      <c r="J2713" t="s">
        <v>5314</v>
      </c>
    </row>
    <row r="2714" spans="7:10" x14ac:dyDescent="0.35">
      <c r="G2714" t="str">
        <f t="shared" si="94"/>
        <v>RWKWOODLEA CLINIC</v>
      </c>
      <c r="H2714" t="str">
        <f t="shared" si="95"/>
        <v>RWK</v>
      </c>
      <c r="I2714" t="s">
        <v>5317</v>
      </c>
      <c r="J2714" t="s">
        <v>5316</v>
      </c>
    </row>
    <row r="2715" spans="7:10" x14ac:dyDescent="0.35">
      <c r="G2715" t="str">
        <f t="shared" si="94"/>
        <v>RWPALEXANDRA HOSPITAL</v>
      </c>
      <c r="H2715" t="str">
        <f t="shared" si="95"/>
        <v>RWP</v>
      </c>
      <c r="I2715" t="s">
        <v>285</v>
      </c>
      <c r="J2715" t="s">
        <v>5320</v>
      </c>
    </row>
    <row r="2716" spans="7:10" x14ac:dyDescent="0.35">
      <c r="G2716" t="str">
        <f t="shared" si="94"/>
        <v>RWPKIDDERMINSTER HOSPITAL</v>
      </c>
      <c r="H2716" t="str">
        <f t="shared" si="95"/>
        <v>RWP</v>
      </c>
      <c r="I2716" t="s">
        <v>5322</v>
      </c>
      <c r="J2716" t="s">
        <v>5321</v>
      </c>
    </row>
    <row r="2717" spans="7:10" x14ac:dyDescent="0.35">
      <c r="G2717" t="str">
        <f t="shared" si="94"/>
        <v>RWPKIDDERMINSTER TREATMENT CENTRE</v>
      </c>
      <c r="H2717" t="str">
        <f t="shared" si="95"/>
        <v>RWP</v>
      </c>
      <c r="I2717" t="s">
        <v>5324</v>
      </c>
      <c r="J2717" t="s">
        <v>5323</v>
      </c>
    </row>
    <row r="2718" spans="7:10" x14ac:dyDescent="0.35">
      <c r="G2718" t="str">
        <f t="shared" si="94"/>
        <v>RWPWORCESTERSHIRE ROYAL HOSPITAL</v>
      </c>
      <c r="H2718" t="str">
        <f t="shared" si="95"/>
        <v>RWP</v>
      </c>
      <c r="I2718" t="s">
        <v>470</v>
      </c>
      <c r="J2718" t="s">
        <v>5325</v>
      </c>
    </row>
    <row r="2719" spans="7:10" x14ac:dyDescent="0.35">
      <c r="G2719" t="str">
        <f t="shared" si="94"/>
        <v>RWR(SOVEREIGN HOUSE) HILL END LANE (SITE 3)</v>
      </c>
      <c r="H2719" t="str">
        <f t="shared" si="95"/>
        <v>RWR</v>
      </c>
      <c r="I2719" t="s">
        <v>5327</v>
      </c>
      <c r="J2719" t="s">
        <v>5326</v>
      </c>
    </row>
    <row r="2720" spans="7:10" x14ac:dyDescent="0.35">
      <c r="G2720" t="str">
        <f t="shared" si="94"/>
        <v>RWRABBEY &amp; DEACON UNITS</v>
      </c>
      <c r="H2720" t="str">
        <f t="shared" si="95"/>
        <v>RWR</v>
      </c>
      <c r="I2720" t="s">
        <v>5329</v>
      </c>
      <c r="J2720" t="s">
        <v>5328</v>
      </c>
    </row>
    <row r="2721" spans="7:10" x14ac:dyDescent="0.35">
      <c r="G2721" t="str">
        <f t="shared" si="94"/>
        <v>RWRADTU (SHRODELLS)</v>
      </c>
      <c r="H2721" t="str">
        <f t="shared" si="95"/>
        <v>RWR</v>
      </c>
      <c r="I2721" t="s">
        <v>5331</v>
      </c>
      <c r="J2721" t="s">
        <v>5330</v>
      </c>
    </row>
    <row r="2722" spans="7:10" x14ac:dyDescent="0.35">
      <c r="G2722" t="str">
        <f t="shared" si="94"/>
        <v>RWRADTU EAST AND NORTH</v>
      </c>
      <c r="H2722" t="str">
        <f t="shared" si="95"/>
        <v>RWR</v>
      </c>
      <c r="I2722" t="s">
        <v>5333</v>
      </c>
      <c r="J2722" t="s">
        <v>5332</v>
      </c>
    </row>
    <row r="2723" spans="7:10" x14ac:dyDescent="0.35">
      <c r="G2723" t="str">
        <f t="shared" si="94"/>
        <v>RWRADULT MENTAL HEALTH UNIT (GAINSFORD HOUSE)</v>
      </c>
      <c r="H2723" t="str">
        <f t="shared" si="95"/>
        <v>RWR</v>
      </c>
      <c r="I2723" t="s">
        <v>5335</v>
      </c>
      <c r="J2723" t="s">
        <v>5334</v>
      </c>
    </row>
    <row r="2724" spans="7:10" x14ac:dyDescent="0.35">
      <c r="G2724" t="str">
        <f t="shared" si="94"/>
        <v>RWRADULT MENTAL HEALTH UNIT (HAMPDEN HOUSE)</v>
      </c>
      <c r="H2724" t="str">
        <f t="shared" si="95"/>
        <v>RWR</v>
      </c>
      <c r="I2724" t="s">
        <v>5337</v>
      </c>
      <c r="J2724" t="s">
        <v>5336</v>
      </c>
    </row>
    <row r="2725" spans="7:10" x14ac:dyDescent="0.35">
      <c r="G2725" t="str">
        <f t="shared" si="94"/>
        <v>RWRAOT N HERTS &amp; STEVENAGE</v>
      </c>
      <c r="H2725" t="str">
        <f t="shared" si="95"/>
        <v>RWR</v>
      </c>
      <c r="I2725" t="s">
        <v>5339</v>
      </c>
      <c r="J2725" t="s">
        <v>5338</v>
      </c>
    </row>
    <row r="2726" spans="7:10" x14ac:dyDescent="0.35">
      <c r="G2726" t="str">
        <f t="shared" si="94"/>
        <v>RWRAPPLETREES &amp; CHERRYTREES</v>
      </c>
      <c r="H2726" t="str">
        <f t="shared" si="95"/>
        <v>RWR</v>
      </c>
      <c r="I2726" t="s">
        <v>5341</v>
      </c>
      <c r="J2726" t="s">
        <v>5340</v>
      </c>
    </row>
    <row r="2727" spans="7:10" x14ac:dyDescent="0.35">
      <c r="G2727" t="str">
        <f t="shared" si="94"/>
        <v>RWRCATT NORTH HERTS</v>
      </c>
      <c r="H2727" t="str">
        <f t="shared" si="95"/>
        <v>RWR</v>
      </c>
      <c r="I2727" t="s">
        <v>5343</v>
      </c>
      <c r="J2727" t="s">
        <v>5342</v>
      </c>
    </row>
    <row r="2728" spans="7:10" x14ac:dyDescent="0.35">
      <c r="G2728" t="str">
        <f t="shared" si="94"/>
        <v>RWRCOMMUNITY DRUG AND ALCOHOL UNIT (STATION RD)</v>
      </c>
      <c r="H2728" t="str">
        <f t="shared" si="95"/>
        <v>RWR</v>
      </c>
      <c r="I2728" t="s">
        <v>5345</v>
      </c>
      <c r="J2728" t="s">
        <v>5344</v>
      </c>
    </row>
    <row r="2729" spans="7:10" x14ac:dyDescent="0.35">
      <c r="G2729" t="str">
        <f t="shared" si="94"/>
        <v>RWRCOMMUNITY SUPPORT UNIT (WATFORD)</v>
      </c>
      <c r="H2729" t="str">
        <f t="shared" si="95"/>
        <v>RWR</v>
      </c>
      <c r="I2729" t="s">
        <v>5347</v>
      </c>
      <c r="J2729" t="s">
        <v>5346</v>
      </c>
    </row>
    <row r="2730" spans="7:10" x14ac:dyDescent="0.35">
      <c r="G2730" t="str">
        <f t="shared" ref="G2730:G2792" si="96">H2730&amp;I2730</f>
        <v>RWRDAY HOSPITAL</v>
      </c>
      <c r="H2730" t="str">
        <f t="shared" si="95"/>
        <v>RWR</v>
      </c>
      <c r="I2730" t="s">
        <v>5349</v>
      </c>
      <c r="J2730" t="s">
        <v>5348</v>
      </c>
    </row>
    <row r="2731" spans="7:10" x14ac:dyDescent="0.35">
      <c r="G2731" t="str">
        <f t="shared" si="96"/>
        <v>RWRELDERLY MENTAL AND INFIRM UNIT ELIZABETH COURT</v>
      </c>
      <c r="H2731" t="str">
        <f t="shared" si="95"/>
        <v>RWR</v>
      </c>
      <c r="I2731" t="s">
        <v>5351</v>
      </c>
      <c r="J2731" t="s">
        <v>5350</v>
      </c>
    </row>
    <row r="2732" spans="7:10" x14ac:dyDescent="0.35">
      <c r="G2732" t="str">
        <f t="shared" si="96"/>
        <v>RWRELDERLY MENTAL AND INFIRM UNIT VICTORIA COURT</v>
      </c>
      <c r="H2732" t="str">
        <f t="shared" si="95"/>
        <v>RWR</v>
      </c>
      <c r="I2732" t="s">
        <v>5353</v>
      </c>
      <c r="J2732" t="s">
        <v>5352</v>
      </c>
    </row>
    <row r="2733" spans="7:10" x14ac:dyDescent="0.35">
      <c r="G2733" t="str">
        <f t="shared" si="96"/>
        <v>RWRERIC SHEPHERD ADMINISTRATION</v>
      </c>
      <c r="H2733" t="str">
        <f t="shared" ref="H2733:H2795" si="97">LEFT(J2733,3)</f>
        <v>RWR</v>
      </c>
      <c r="I2733" t="s">
        <v>5355</v>
      </c>
      <c r="J2733" t="s">
        <v>5354</v>
      </c>
    </row>
    <row r="2734" spans="7:10" x14ac:dyDescent="0.35">
      <c r="G2734" t="str">
        <f t="shared" si="96"/>
        <v>RWRHEMEL HEMPSTEAD GENERAL HOSPITAL</v>
      </c>
      <c r="H2734" t="str">
        <f t="shared" si="97"/>
        <v>RWR</v>
      </c>
      <c r="I2734" t="s">
        <v>5357</v>
      </c>
      <c r="J2734" t="s">
        <v>5356</v>
      </c>
    </row>
    <row r="2735" spans="7:10" x14ac:dyDescent="0.35">
      <c r="G2735" t="str">
        <f t="shared" si="96"/>
        <v>RWRHERTS AND ESSEX HOSPITAL</v>
      </c>
      <c r="H2735" t="str">
        <f t="shared" si="97"/>
        <v>RWR</v>
      </c>
      <c r="I2735" t="s">
        <v>5318</v>
      </c>
      <c r="J2735" t="s">
        <v>5358</v>
      </c>
    </row>
    <row r="2736" spans="7:10" x14ac:dyDescent="0.35">
      <c r="G2736" t="str">
        <f t="shared" si="96"/>
        <v>RWRHORNETS WARD</v>
      </c>
      <c r="H2736" t="str">
        <f t="shared" si="97"/>
        <v>RWR</v>
      </c>
      <c r="I2736" t="s">
        <v>5360</v>
      </c>
      <c r="J2736" t="s">
        <v>5359</v>
      </c>
    </row>
    <row r="2737" spans="7:10" x14ac:dyDescent="0.35">
      <c r="G2737" t="str">
        <f t="shared" si="96"/>
        <v>RWRKINGSLEY GREEN</v>
      </c>
      <c r="H2737" t="str">
        <f t="shared" si="97"/>
        <v>RWR</v>
      </c>
      <c r="I2737" t="s">
        <v>5362</v>
      </c>
      <c r="J2737" t="s">
        <v>5361</v>
      </c>
    </row>
    <row r="2738" spans="7:10" x14ac:dyDescent="0.35">
      <c r="G2738" t="str">
        <f t="shared" si="96"/>
        <v>RWRLAMBOURN GROVE</v>
      </c>
      <c r="H2738" t="str">
        <f t="shared" si="97"/>
        <v>RWR</v>
      </c>
      <c r="I2738" t="s">
        <v>5364</v>
      </c>
      <c r="J2738" t="s">
        <v>5363</v>
      </c>
    </row>
    <row r="2739" spans="7:10" x14ac:dyDescent="0.35">
      <c r="G2739" t="str">
        <f t="shared" si="96"/>
        <v>RWRLEXDEN SITE</v>
      </c>
      <c r="H2739" t="str">
        <f t="shared" si="97"/>
        <v>RWR</v>
      </c>
      <c r="I2739" t="s">
        <v>5366</v>
      </c>
      <c r="J2739" t="s">
        <v>5365</v>
      </c>
    </row>
    <row r="2740" spans="7:10" x14ac:dyDescent="0.35">
      <c r="G2740" t="str">
        <f t="shared" si="96"/>
        <v>RWRLISTER ADULT ASTON WARD MENTAL HEALTH UNIT</v>
      </c>
      <c r="H2740" t="str">
        <f t="shared" si="97"/>
        <v>RWR</v>
      </c>
      <c r="I2740" t="s">
        <v>5368</v>
      </c>
      <c r="J2740" t="s">
        <v>5367</v>
      </c>
    </row>
    <row r="2741" spans="7:10" x14ac:dyDescent="0.35">
      <c r="G2741" t="str">
        <f t="shared" si="96"/>
        <v>RWRLISTER ADULT WILBURY WARD MHU</v>
      </c>
      <c r="H2741" t="str">
        <f t="shared" si="97"/>
        <v>RWR</v>
      </c>
      <c r="I2741" t="s">
        <v>5370</v>
      </c>
      <c r="J2741" t="s">
        <v>5369</v>
      </c>
    </row>
    <row r="2742" spans="7:10" x14ac:dyDescent="0.35">
      <c r="G2742" t="str">
        <f t="shared" si="96"/>
        <v>RWRLISTER ELDERLY EDENBROOK WARD MENTAL HEALTH UNIT</v>
      </c>
      <c r="H2742" t="str">
        <f t="shared" si="97"/>
        <v>RWR</v>
      </c>
      <c r="I2742" t="s">
        <v>5372</v>
      </c>
      <c r="J2742" t="s">
        <v>5371</v>
      </c>
    </row>
    <row r="2743" spans="7:10" x14ac:dyDescent="0.35">
      <c r="G2743" t="str">
        <f t="shared" si="96"/>
        <v>RWRLISTER ELDERLY FAIRLANDS WARD MENTAL HEALTH UNIT</v>
      </c>
      <c r="H2743" t="str">
        <f t="shared" si="97"/>
        <v>RWR</v>
      </c>
      <c r="I2743" t="s">
        <v>5374</v>
      </c>
      <c r="J2743" t="s">
        <v>5373</v>
      </c>
    </row>
    <row r="2744" spans="7:10" x14ac:dyDescent="0.35">
      <c r="G2744" t="str">
        <f t="shared" si="96"/>
        <v>RWRLISTER HOSPITAL</v>
      </c>
      <c r="H2744" t="str">
        <f t="shared" si="97"/>
        <v>RWR</v>
      </c>
      <c r="I2744" t="s">
        <v>5230</v>
      </c>
      <c r="J2744" t="s">
        <v>5375</v>
      </c>
    </row>
    <row r="2745" spans="7:10" x14ac:dyDescent="0.35">
      <c r="G2745" t="str">
        <f t="shared" si="96"/>
        <v>RWRLITTLE PLUMSTEAD HOSPITAL</v>
      </c>
      <c r="H2745" t="str">
        <f t="shared" si="97"/>
        <v>RWR</v>
      </c>
      <c r="I2745" t="s">
        <v>5377</v>
      </c>
      <c r="J2745" t="s">
        <v>5376</v>
      </c>
    </row>
    <row r="2746" spans="7:10" x14ac:dyDescent="0.35">
      <c r="G2746" t="str">
        <f t="shared" si="96"/>
        <v>RWRLOGANDENE</v>
      </c>
      <c r="H2746" t="str">
        <f t="shared" si="97"/>
        <v>RWR</v>
      </c>
      <c r="I2746" t="s">
        <v>5379</v>
      </c>
      <c r="J2746" t="s">
        <v>5378</v>
      </c>
    </row>
    <row r="2747" spans="7:10" x14ac:dyDescent="0.35">
      <c r="G2747" t="str">
        <f t="shared" si="96"/>
        <v>RWRLOGANDENE EMI UNIT</v>
      </c>
      <c r="H2747" t="str">
        <f t="shared" si="97"/>
        <v>RWR</v>
      </c>
      <c r="I2747" t="s">
        <v>5381</v>
      </c>
      <c r="J2747" t="s">
        <v>5380</v>
      </c>
    </row>
    <row r="2748" spans="7:10" x14ac:dyDescent="0.35">
      <c r="G2748" t="str">
        <f t="shared" si="96"/>
        <v>RWRMENTAL HEALTH SERVICE (ALBANY LODGE)</v>
      </c>
      <c r="H2748" t="str">
        <f t="shared" si="97"/>
        <v>RWR</v>
      </c>
      <c r="I2748" t="s">
        <v>5383</v>
      </c>
      <c r="J2748" t="s">
        <v>5382</v>
      </c>
    </row>
    <row r="2749" spans="7:10" x14ac:dyDescent="0.35">
      <c r="G2749" t="str">
        <f t="shared" si="96"/>
        <v>RWRMENTAL HEALTH SERVICE (LISTER HOSPITAL)</v>
      </c>
      <c r="H2749" t="str">
        <f t="shared" si="97"/>
        <v>RWR</v>
      </c>
      <c r="I2749" t="s">
        <v>5385</v>
      </c>
      <c r="J2749" t="s">
        <v>5384</v>
      </c>
    </row>
    <row r="2750" spans="7:10" x14ac:dyDescent="0.35">
      <c r="G2750" t="str">
        <f t="shared" si="96"/>
        <v>RWRMENTAL HEALTH SERVICE (THE MEADOWS)</v>
      </c>
      <c r="H2750" t="str">
        <f t="shared" si="97"/>
        <v>RWR</v>
      </c>
      <c r="I2750" t="s">
        <v>5387</v>
      </c>
      <c r="J2750" t="s">
        <v>5386</v>
      </c>
    </row>
    <row r="2751" spans="7:10" x14ac:dyDescent="0.35">
      <c r="G2751" t="str">
        <f t="shared" si="96"/>
        <v>RWRMHU SHRODELLS (ADULT ESSEX WARD)</v>
      </c>
      <c r="H2751" t="str">
        <f t="shared" si="97"/>
        <v>RWR</v>
      </c>
      <c r="I2751" t="s">
        <v>5389</v>
      </c>
      <c r="J2751" t="s">
        <v>5388</v>
      </c>
    </row>
    <row r="2752" spans="7:10" x14ac:dyDescent="0.35">
      <c r="G2752" t="str">
        <f t="shared" si="96"/>
        <v>RWRMHU SHRODELLS (ADULT MALDEN WARD)</v>
      </c>
      <c r="H2752" t="str">
        <f t="shared" si="97"/>
        <v>RWR</v>
      </c>
      <c r="I2752" t="s">
        <v>5391</v>
      </c>
      <c r="J2752" t="s">
        <v>5390</v>
      </c>
    </row>
    <row r="2753" spans="7:10" x14ac:dyDescent="0.35">
      <c r="G2753" t="str">
        <f t="shared" si="96"/>
        <v>RWRNASCOT LAWN</v>
      </c>
      <c r="H2753" t="str">
        <f t="shared" si="97"/>
        <v>RWR</v>
      </c>
      <c r="I2753" t="s">
        <v>5393</v>
      </c>
      <c r="J2753" t="s">
        <v>5392</v>
      </c>
    </row>
    <row r="2754" spans="7:10" x14ac:dyDescent="0.35">
      <c r="G2754" t="str">
        <f t="shared" si="96"/>
        <v>RWRPROSPECT HOUSE</v>
      </c>
      <c r="H2754" t="str">
        <f t="shared" si="97"/>
        <v>RWR</v>
      </c>
      <c r="I2754" t="s">
        <v>5395</v>
      </c>
      <c r="J2754" t="s">
        <v>5394</v>
      </c>
    </row>
    <row r="2755" spans="7:10" x14ac:dyDescent="0.35">
      <c r="G2755" t="str">
        <f t="shared" si="96"/>
        <v>RWRQE2 ADULT MYMMS WARD MENTAL HEALTH UNIT</v>
      </c>
      <c r="H2755" t="str">
        <f t="shared" si="97"/>
        <v>RWR</v>
      </c>
      <c r="I2755" t="s">
        <v>5397</v>
      </c>
      <c r="J2755" t="s">
        <v>5396</v>
      </c>
    </row>
    <row r="2756" spans="7:10" x14ac:dyDescent="0.35">
      <c r="G2756" t="str">
        <f t="shared" si="96"/>
        <v>RWRQE2 ADULT WELWYN WARD MENTAL HEALTH UNIT</v>
      </c>
      <c r="H2756" t="str">
        <f t="shared" si="97"/>
        <v>RWR</v>
      </c>
      <c r="I2756" t="s">
        <v>5399</v>
      </c>
      <c r="J2756" t="s">
        <v>5398</v>
      </c>
    </row>
    <row r="2757" spans="7:10" x14ac:dyDescent="0.35">
      <c r="G2757" t="str">
        <f t="shared" si="96"/>
        <v>RWRQE2 MOTHER &amp; BABY THUMBSWOOD UNIT MENTAL HEALTH UNIT</v>
      </c>
      <c r="H2757" t="str">
        <f t="shared" si="97"/>
        <v>RWR</v>
      </c>
      <c r="I2757" t="s">
        <v>5401</v>
      </c>
      <c r="J2757" t="s">
        <v>5400</v>
      </c>
    </row>
    <row r="2758" spans="7:10" x14ac:dyDescent="0.35">
      <c r="G2758" t="str">
        <f t="shared" si="96"/>
        <v>RWRRAID - NORTH EAST</v>
      </c>
      <c r="H2758" t="str">
        <f t="shared" si="97"/>
        <v>RWR</v>
      </c>
      <c r="I2758" t="s">
        <v>5403</v>
      </c>
      <c r="J2758" t="s">
        <v>5402</v>
      </c>
    </row>
    <row r="2759" spans="7:10" x14ac:dyDescent="0.35">
      <c r="G2759" t="str">
        <f t="shared" si="96"/>
        <v>RWRRAID - SOUTH WEST HERTS</v>
      </c>
      <c r="H2759" t="str">
        <f t="shared" si="97"/>
        <v>RWR</v>
      </c>
      <c r="I2759" t="s">
        <v>5405</v>
      </c>
      <c r="J2759" t="s">
        <v>5404</v>
      </c>
    </row>
    <row r="2760" spans="7:10" x14ac:dyDescent="0.35">
      <c r="G2760" t="str">
        <f t="shared" si="96"/>
        <v>RWRSAFFRON GROUND</v>
      </c>
      <c r="H2760" t="str">
        <f t="shared" si="97"/>
        <v>RWR</v>
      </c>
      <c r="I2760" t="s">
        <v>5407</v>
      </c>
      <c r="J2760" t="s">
        <v>5406</v>
      </c>
    </row>
    <row r="2761" spans="7:10" x14ac:dyDescent="0.35">
      <c r="G2761" t="str">
        <f t="shared" si="96"/>
        <v>RWRSEWARD LODGE</v>
      </c>
      <c r="H2761" t="str">
        <f t="shared" si="97"/>
        <v>RWR</v>
      </c>
      <c r="I2761" t="s">
        <v>5409</v>
      </c>
      <c r="J2761" t="s">
        <v>5408</v>
      </c>
    </row>
    <row r="2762" spans="7:10" x14ac:dyDescent="0.35">
      <c r="G2762" t="str">
        <f t="shared" si="96"/>
        <v>RWRSHRODELLS UNIT</v>
      </c>
      <c r="H2762" t="str">
        <f t="shared" si="97"/>
        <v>RWR</v>
      </c>
      <c r="I2762" t="s">
        <v>5411</v>
      </c>
      <c r="J2762" t="s">
        <v>5410</v>
      </c>
    </row>
    <row r="2763" spans="7:10" x14ac:dyDescent="0.35">
      <c r="G2763" t="str">
        <f t="shared" si="96"/>
        <v>RWRSOUTH WEST HERTS COMMUNITY DRUG ALCOHOL UNIT (CDAT)</v>
      </c>
      <c r="H2763" t="str">
        <f t="shared" si="97"/>
        <v>RWR</v>
      </c>
      <c r="I2763" t="s">
        <v>5413</v>
      </c>
      <c r="J2763" t="s">
        <v>5412</v>
      </c>
    </row>
    <row r="2764" spans="7:10" x14ac:dyDescent="0.35">
      <c r="G2764" t="str">
        <f t="shared" si="96"/>
        <v>RWRSPECIAL CARE BABY UNIT (HEMEL HEMPSTEAD GENERAL HOSPITAL)</v>
      </c>
      <c r="H2764" t="str">
        <f t="shared" si="97"/>
        <v>RWR</v>
      </c>
      <c r="I2764" t="s">
        <v>5415</v>
      </c>
      <c r="J2764" t="s">
        <v>5414</v>
      </c>
    </row>
    <row r="2765" spans="7:10" x14ac:dyDescent="0.35">
      <c r="G2765" t="str">
        <f t="shared" si="96"/>
        <v>RWRSPECIAL CARE BABY UNIT (WATFORD GENERAL HOSPITAL)</v>
      </c>
      <c r="H2765" t="str">
        <f t="shared" si="97"/>
        <v>RWR</v>
      </c>
      <c r="I2765" t="s">
        <v>5417</v>
      </c>
      <c r="J2765" t="s">
        <v>5416</v>
      </c>
    </row>
    <row r="2766" spans="7:10" x14ac:dyDescent="0.35">
      <c r="G2766" t="str">
        <f t="shared" si="96"/>
        <v>RWRST ALBANS CDC</v>
      </c>
      <c r="H2766" t="str">
        <f t="shared" si="97"/>
        <v>RWR</v>
      </c>
      <c r="I2766" t="s">
        <v>5419</v>
      </c>
      <c r="J2766" t="s">
        <v>5418</v>
      </c>
    </row>
    <row r="2767" spans="7:10" x14ac:dyDescent="0.35">
      <c r="G2767" t="str">
        <f t="shared" si="96"/>
        <v>RWRST ALBANS ROAD</v>
      </c>
      <c r="H2767" t="str">
        <f t="shared" si="97"/>
        <v>RWR</v>
      </c>
      <c r="I2767" t="s">
        <v>5421</v>
      </c>
      <c r="J2767" t="s">
        <v>5420</v>
      </c>
    </row>
    <row r="2768" spans="7:10" x14ac:dyDescent="0.35">
      <c r="G2768" t="str">
        <f t="shared" si="96"/>
        <v>RWRST CLAIRES</v>
      </c>
      <c r="H2768" t="str">
        <f t="shared" si="97"/>
        <v>RWR</v>
      </c>
      <c r="I2768" t="s">
        <v>5423</v>
      </c>
      <c r="J2768" t="s">
        <v>5422</v>
      </c>
    </row>
    <row r="2769" spans="7:10" x14ac:dyDescent="0.35">
      <c r="G2769" t="str">
        <f t="shared" si="96"/>
        <v>RWRST JULIANS</v>
      </c>
      <c r="H2769" t="str">
        <f t="shared" si="97"/>
        <v>RWR</v>
      </c>
      <c r="I2769" t="s">
        <v>5425</v>
      </c>
      <c r="J2769" t="s">
        <v>5424</v>
      </c>
    </row>
    <row r="2770" spans="7:10" x14ac:dyDescent="0.35">
      <c r="G2770" t="str">
        <f t="shared" si="96"/>
        <v>RWRST MARGARET'S HOSPITAL</v>
      </c>
      <c r="H2770" t="str">
        <f t="shared" si="97"/>
        <v>RWR</v>
      </c>
      <c r="I2770" t="s">
        <v>807</v>
      </c>
      <c r="J2770" t="s">
        <v>5426</v>
      </c>
    </row>
    <row r="2771" spans="7:10" x14ac:dyDescent="0.35">
      <c r="G2771" t="str">
        <f t="shared" si="96"/>
        <v>RWRST NICHOLAS WARD</v>
      </c>
      <c r="H2771" t="str">
        <f t="shared" si="97"/>
        <v>RWR</v>
      </c>
      <c r="I2771" t="s">
        <v>5428</v>
      </c>
      <c r="J2771" t="s">
        <v>5427</v>
      </c>
    </row>
    <row r="2772" spans="7:10" x14ac:dyDescent="0.35">
      <c r="G2772" t="str">
        <f t="shared" si="96"/>
        <v>RWRST PAULS (HEMEL HEMPSTEAD)</v>
      </c>
      <c r="H2772" t="str">
        <f t="shared" si="97"/>
        <v>RWR</v>
      </c>
      <c r="I2772" t="s">
        <v>5430</v>
      </c>
      <c r="J2772" t="s">
        <v>5429</v>
      </c>
    </row>
    <row r="2773" spans="7:10" x14ac:dyDescent="0.35">
      <c r="G2773" t="str">
        <f t="shared" si="96"/>
        <v>RWRSTEVENAGE CDAT</v>
      </c>
      <c r="H2773" t="str">
        <f t="shared" si="97"/>
        <v>RWR</v>
      </c>
      <c r="I2773" t="s">
        <v>5432</v>
      </c>
      <c r="J2773" t="s">
        <v>5431</v>
      </c>
    </row>
    <row r="2774" spans="7:10" x14ac:dyDescent="0.35">
      <c r="G2774" t="str">
        <f t="shared" si="96"/>
        <v>RWRSTEVENAGE CMHC</v>
      </c>
      <c r="H2774" t="str">
        <f t="shared" si="97"/>
        <v>RWR</v>
      </c>
      <c r="I2774" t="s">
        <v>5434</v>
      </c>
      <c r="J2774" t="s">
        <v>5433</v>
      </c>
    </row>
    <row r="2775" spans="7:10" x14ac:dyDescent="0.35">
      <c r="G2775" t="str">
        <f t="shared" si="96"/>
        <v>RWRSW CATT</v>
      </c>
      <c r="H2775" t="str">
        <f t="shared" si="97"/>
        <v>RWR</v>
      </c>
      <c r="I2775" t="s">
        <v>5436</v>
      </c>
      <c r="J2775" t="s">
        <v>5435</v>
      </c>
    </row>
    <row r="2776" spans="7:10" x14ac:dyDescent="0.35">
      <c r="G2776" t="str">
        <f t="shared" si="96"/>
        <v>RWRTHE BEACON</v>
      </c>
      <c r="H2776" t="str">
        <f t="shared" si="97"/>
        <v>RWR</v>
      </c>
      <c r="I2776" t="s">
        <v>5438</v>
      </c>
      <c r="J2776" t="s">
        <v>5437</v>
      </c>
    </row>
    <row r="2777" spans="7:10" x14ac:dyDescent="0.35">
      <c r="G2777" t="str">
        <f t="shared" si="96"/>
        <v>RWRTHE KESTRELS</v>
      </c>
      <c r="H2777" t="str">
        <f t="shared" si="97"/>
        <v>RWR</v>
      </c>
      <c r="I2777" t="s">
        <v>5440</v>
      </c>
      <c r="J2777" t="s">
        <v>5439</v>
      </c>
    </row>
    <row r="2778" spans="7:10" x14ac:dyDescent="0.35">
      <c r="G2778" t="str">
        <f t="shared" si="96"/>
        <v>RWRTHE ORCHARDS</v>
      </c>
      <c r="H2778" t="str">
        <f t="shared" si="97"/>
        <v>RWR</v>
      </c>
      <c r="I2778" t="s">
        <v>5442</v>
      </c>
      <c r="J2778" t="s">
        <v>5441</v>
      </c>
    </row>
    <row r="2779" spans="7:10" x14ac:dyDescent="0.35">
      <c r="G2779" t="str">
        <f t="shared" si="96"/>
        <v>RWRTHE STEWARTS</v>
      </c>
      <c r="H2779" t="str">
        <f t="shared" si="97"/>
        <v>RWR</v>
      </c>
      <c r="I2779" t="s">
        <v>5444</v>
      </c>
      <c r="J2779" t="s">
        <v>5443</v>
      </c>
    </row>
    <row r="2780" spans="7:10" x14ac:dyDescent="0.35">
      <c r="G2780" t="str">
        <f t="shared" si="96"/>
        <v>RWVAOT(EEM)&amp; RIL(EXETER S&amp;W)</v>
      </c>
      <c r="H2780" t="str">
        <f t="shared" si="97"/>
        <v>RWV</v>
      </c>
      <c r="I2780" t="s">
        <v>5446</v>
      </c>
      <c r="J2780" t="s">
        <v>5445</v>
      </c>
    </row>
    <row r="2781" spans="7:10" x14ac:dyDescent="0.35">
      <c r="G2781" t="str">
        <f t="shared" si="96"/>
        <v>RWVBIDEFORD AND DISTRICT HOSPITAL</v>
      </c>
      <c r="H2781" t="str">
        <f t="shared" si="97"/>
        <v>RWV</v>
      </c>
      <c r="I2781" t="s">
        <v>5448</v>
      </c>
      <c r="J2781" t="s">
        <v>5447</v>
      </c>
    </row>
    <row r="2782" spans="7:10" x14ac:dyDescent="0.35">
      <c r="G2782" t="str">
        <f t="shared" si="96"/>
        <v>RWVCHANNINGS WOOD (HEALTH)</v>
      </c>
      <c r="H2782" t="str">
        <f t="shared" si="97"/>
        <v>RWV</v>
      </c>
      <c r="I2782" t="s">
        <v>5450</v>
      </c>
      <c r="J2782" t="s">
        <v>5449</v>
      </c>
    </row>
    <row r="2783" spans="7:10" x14ac:dyDescent="0.35">
      <c r="G2783" t="str">
        <f t="shared" si="96"/>
        <v>RWVCOOMBEHAVEN WARD</v>
      </c>
      <c r="H2783" t="str">
        <f t="shared" si="97"/>
        <v>RWV</v>
      </c>
      <c r="I2783" t="s">
        <v>5452</v>
      </c>
      <c r="J2783" t="s">
        <v>5451</v>
      </c>
    </row>
    <row r="2784" spans="7:10" x14ac:dyDescent="0.35">
      <c r="G2784" t="str">
        <f t="shared" si="96"/>
        <v>RWVCRHT EAST DEVON</v>
      </c>
      <c r="H2784" t="str">
        <f t="shared" si="97"/>
        <v>RWV</v>
      </c>
      <c r="I2784" t="s">
        <v>5454</v>
      </c>
      <c r="J2784" t="s">
        <v>5453</v>
      </c>
    </row>
    <row r="2785" spans="7:10" x14ac:dyDescent="0.35">
      <c r="G2785" t="str">
        <f t="shared" si="96"/>
        <v>RWVCRHT EXETER</v>
      </c>
      <c r="H2785" t="str">
        <f t="shared" si="97"/>
        <v>RWV</v>
      </c>
      <c r="I2785" t="s">
        <v>5456</v>
      </c>
      <c r="J2785" t="s">
        <v>5455</v>
      </c>
    </row>
    <row r="2786" spans="7:10" x14ac:dyDescent="0.35">
      <c r="G2786" t="str">
        <f t="shared" si="96"/>
        <v>RWVCRHT MID DEVON</v>
      </c>
      <c r="H2786" t="str">
        <f t="shared" si="97"/>
        <v>RWV</v>
      </c>
      <c r="I2786" t="s">
        <v>5458</v>
      </c>
      <c r="J2786" t="s">
        <v>5457</v>
      </c>
    </row>
    <row r="2787" spans="7:10" x14ac:dyDescent="0.35">
      <c r="G2787" t="str">
        <f t="shared" si="96"/>
        <v>RWVCRS TEIGNBRIDGE</v>
      </c>
      <c r="H2787" t="str">
        <f t="shared" si="97"/>
        <v>RWV</v>
      </c>
      <c r="I2787" t="s">
        <v>5460</v>
      </c>
      <c r="J2787" t="s">
        <v>5459</v>
      </c>
    </row>
    <row r="2788" spans="7:10" x14ac:dyDescent="0.35">
      <c r="G2788" t="str">
        <f t="shared" si="96"/>
        <v>RWVCULVERHAY</v>
      </c>
      <c r="H2788" t="str">
        <f t="shared" si="97"/>
        <v>RWV</v>
      </c>
      <c r="I2788" t="s">
        <v>5462</v>
      </c>
      <c r="J2788" t="s">
        <v>5461</v>
      </c>
    </row>
    <row r="2789" spans="7:10" x14ac:dyDescent="0.35">
      <c r="G2789" t="str">
        <f t="shared" si="96"/>
        <v>RWVDARTMOOR (HEALTH)</v>
      </c>
      <c r="H2789" t="str">
        <f t="shared" si="97"/>
        <v>RWV</v>
      </c>
      <c r="I2789" t="s">
        <v>5464</v>
      </c>
      <c r="J2789" t="s">
        <v>5463</v>
      </c>
    </row>
    <row r="2790" spans="7:10" x14ac:dyDescent="0.35">
      <c r="G2790" t="str">
        <f t="shared" si="96"/>
        <v>RWVDELDERFIELD WARD</v>
      </c>
      <c r="H2790" t="str">
        <f t="shared" si="97"/>
        <v>RWV</v>
      </c>
      <c r="I2790" t="s">
        <v>5466</v>
      </c>
      <c r="J2790" t="s">
        <v>5465</v>
      </c>
    </row>
    <row r="2791" spans="7:10" x14ac:dyDescent="0.35">
      <c r="G2791" t="str">
        <f t="shared" si="96"/>
        <v>RWVDEVON DRUG SERV (EEM P/C)</v>
      </c>
      <c r="H2791" t="str">
        <f t="shared" si="97"/>
        <v>RWV</v>
      </c>
      <c r="I2791" t="s">
        <v>5468</v>
      </c>
      <c r="J2791" t="s">
        <v>5467</v>
      </c>
    </row>
    <row r="2792" spans="7:10" x14ac:dyDescent="0.35">
      <c r="G2792" t="str">
        <f t="shared" si="96"/>
        <v>RWVDEVON DRUG SERV (EEM)</v>
      </c>
      <c r="H2792" t="str">
        <f t="shared" si="97"/>
        <v>RWV</v>
      </c>
      <c r="I2792" t="s">
        <v>5470</v>
      </c>
      <c r="J2792" t="s">
        <v>5469</v>
      </c>
    </row>
    <row r="2793" spans="7:10" x14ac:dyDescent="0.35">
      <c r="G2793" t="str">
        <f t="shared" ref="G2793:G2855" si="98">H2793&amp;I2793</f>
        <v>RWVDEVON DRUG SERV (EEM) NMP</v>
      </c>
      <c r="H2793" t="str">
        <f t="shared" si="97"/>
        <v>RWV</v>
      </c>
      <c r="I2793" t="s">
        <v>5472</v>
      </c>
      <c r="J2793" t="s">
        <v>5471</v>
      </c>
    </row>
    <row r="2794" spans="7:10" x14ac:dyDescent="0.35">
      <c r="G2794" t="str">
        <f t="shared" si="98"/>
        <v>RWVDEVON DRUG SERV (S&amp;W) NMP</v>
      </c>
      <c r="H2794" t="str">
        <f t="shared" si="97"/>
        <v>RWV</v>
      </c>
      <c r="I2794" t="s">
        <v>5474</v>
      </c>
      <c r="J2794" t="s">
        <v>5473</v>
      </c>
    </row>
    <row r="2795" spans="7:10" x14ac:dyDescent="0.35">
      <c r="G2795" t="str">
        <f t="shared" si="98"/>
        <v>RWVDEVON DRUG SERV(NORTH)NMP</v>
      </c>
      <c r="H2795" t="str">
        <f t="shared" si="97"/>
        <v>RWV</v>
      </c>
      <c r="I2795" t="s">
        <v>5476</v>
      </c>
      <c r="J2795" t="s">
        <v>5475</v>
      </c>
    </row>
    <row r="2796" spans="7:10" x14ac:dyDescent="0.35">
      <c r="G2796" t="str">
        <f t="shared" si="98"/>
        <v>RWVDEVON DRUG SERV(NRTH P/C)</v>
      </c>
      <c r="H2796" t="str">
        <f t="shared" ref="H2796:H2858" si="99">LEFT(J2796,3)</f>
        <v>RWV</v>
      </c>
      <c r="I2796" t="s">
        <v>5478</v>
      </c>
      <c r="J2796" t="s">
        <v>5477</v>
      </c>
    </row>
    <row r="2797" spans="7:10" x14ac:dyDescent="0.35">
      <c r="G2797" t="str">
        <f t="shared" si="98"/>
        <v>RWVDEVON DRUG SV(EEM P/C)NMP</v>
      </c>
      <c r="H2797" t="str">
        <f t="shared" si="99"/>
        <v>RWV</v>
      </c>
      <c r="I2797" t="s">
        <v>5480</v>
      </c>
      <c r="J2797" t="s">
        <v>5479</v>
      </c>
    </row>
    <row r="2798" spans="7:10" x14ac:dyDescent="0.35">
      <c r="G2798" t="str">
        <f t="shared" si="98"/>
        <v>RWVDEVON DRUG SV(NTH P/C)NMP</v>
      </c>
      <c r="H2798" t="str">
        <f t="shared" si="99"/>
        <v>RWV</v>
      </c>
      <c r="I2798" t="s">
        <v>5482</v>
      </c>
      <c r="J2798" t="s">
        <v>5481</v>
      </c>
    </row>
    <row r="2799" spans="7:10" x14ac:dyDescent="0.35">
      <c r="G2799" t="str">
        <f t="shared" si="98"/>
        <v>RWVDEVON DRUG SV(S&amp;W P/C)NMP</v>
      </c>
      <c r="H2799" t="str">
        <f t="shared" si="99"/>
        <v>RWV</v>
      </c>
      <c r="I2799" t="s">
        <v>5484</v>
      </c>
      <c r="J2799" t="s">
        <v>5483</v>
      </c>
    </row>
    <row r="2800" spans="7:10" x14ac:dyDescent="0.35">
      <c r="G2800" t="str">
        <f t="shared" si="98"/>
        <v>RWVDIX'S FIELD</v>
      </c>
      <c r="H2800" t="str">
        <f t="shared" si="99"/>
        <v>RWV</v>
      </c>
      <c r="I2800" t="s">
        <v>5486</v>
      </c>
      <c r="J2800" t="s">
        <v>5485</v>
      </c>
    </row>
    <row r="2801" spans="7:10" x14ac:dyDescent="0.35">
      <c r="G2801" t="str">
        <f t="shared" si="98"/>
        <v>RWVEXETER (HEALTH)</v>
      </c>
      <c r="H2801" t="str">
        <f t="shared" si="99"/>
        <v>RWV</v>
      </c>
      <c r="I2801" t="s">
        <v>5488</v>
      </c>
      <c r="J2801" t="s">
        <v>5487</v>
      </c>
    </row>
    <row r="2802" spans="7:10" x14ac:dyDescent="0.35">
      <c r="G2802" t="str">
        <f t="shared" si="98"/>
        <v>RWVEXETER CRS (NMP)</v>
      </c>
      <c r="H2802" t="str">
        <f t="shared" si="99"/>
        <v>RWV</v>
      </c>
      <c r="I2802" t="s">
        <v>5490</v>
      </c>
      <c r="J2802" t="s">
        <v>5489</v>
      </c>
    </row>
    <row r="2803" spans="7:10" x14ac:dyDescent="0.35">
      <c r="G2803" t="str">
        <f t="shared" si="98"/>
        <v>RWVFRANKLYN COMMUNITY HOSPITAL</v>
      </c>
      <c r="H2803" t="str">
        <f t="shared" si="99"/>
        <v>RWV</v>
      </c>
      <c r="I2803" t="s">
        <v>5492</v>
      </c>
      <c r="J2803" t="s">
        <v>5491</v>
      </c>
    </row>
    <row r="2804" spans="7:10" x14ac:dyDescent="0.35">
      <c r="G2804" t="str">
        <f t="shared" si="98"/>
        <v>RWVHALDON UNIT</v>
      </c>
      <c r="H2804" t="str">
        <f t="shared" si="99"/>
        <v>RWV</v>
      </c>
      <c r="I2804" t="s">
        <v>5494</v>
      </c>
      <c r="J2804" t="s">
        <v>5493</v>
      </c>
    </row>
    <row r="2805" spans="7:10" x14ac:dyDescent="0.35">
      <c r="G2805" t="str">
        <f t="shared" si="98"/>
        <v>RWVHARBOURNE UNIT</v>
      </c>
      <c r="H2805" t="str">
        <f t="shared" si="99"/>
        <v>RWV</v>
      </c>
      <c r="I2805" t="s">
        <v>5496</v>
      </c>
      <c r="J2805" t="s">
        <v>5495</v>
      </c>
    </row>
    <row r="2806" spans="7:10" x14ac:dyDescent="0.35">
      <c r="G2806" t="str">
        <f t="shared" si="98"/>
        <v>RWVHILLBANK (CREDITON)</v>
      </c>
      <c r="H2806" t="str">
        <f t="shared" si="99"/>
        <v>RWV</v>
      </c>
      <c r="I2806" t="s">
        <v>5498</v>
      </c>
      <c r="J2806" t="s">
        <v>5497</v>
      </c>
    </row>
    <row r="2807" spans="7:10" x14ac:dyDescent="0.35">
      <c r="G2807" t="str">
        <f t="shared" si="98"/>
        <v>RWVKNIGHTSHAYES</v>
      </c>
      <c r="H2807" t="str">
        <f t="shared" si="99"/>
        <v>RWV</v>
      </c>
      <c r="I2807" t="s">
        <v>5500</v>
      </c>
      <c r="J2807" t="s">
        <v>5499</v>
      </c>
    </row>
    <row r="2808" spans="7:10" x14ac:dyDescent="0.35">
      <c r="G2808" t="str">
        <f t="shared" si="98"/>
        <v>RWVLARKBY</v>
      </c>
      <c r="H2808" t="str">
        <f t="shared" si="99"/>
        <v>RWV</v>
      </c>
      <c r="I2808" t="s">
        <v>5502</v>
      </c>
      <c r="J2808" t="s">
        <v>5501</v>
      </c>
    </row>
    <row r="2809" spans="7:10" x14ac:dyDescent="0.35">
      <c r="G2809" t="str">
        <f t="shared" si="98"/>
        <v>RWVLDS SOUTH AND WEST DEVON</v>
      </c>
      <c r="H2809" t="str">
        <f t="shared" si="99"/>
        <v>RWV</v>
      </c>
      <c r="I2809" t="s">
        <v>5504</v>
      </c>
      <c r="J2809" t="s">
        <v>5503</v>
      </c>
    </row>
    <row r="2810" spans="7:10" x14ac:dyDescent="0.35">
      <c r="G2810" t="str">
        <f t="shared" si="98"/>
        <v>RWVLEANDER UNIT</v>
      </c>
      <c r="H2810" t="str">
        <f t="shared" si="99"/>
        <v>RWV</v>
      </c>
      <c r="I2810" t="s">
        <v>5506</v>
      </c>
      <c r="J2810" t="s">
        <v>5505</v>
      </c>
    </row>
    <row r="2811" spans="7:10" x14ac:dyDescent="0.35">
      <c r="G2811" t="str">
        <f t="shared" si="98"/>
        <v>RWVMENTAL HEALTH NORTH DEVON (NMP)</v>
      </c>
      <c r="H2811" t="str">
        <f t="shared" si="99"/>
        <v>RWV</v>
      </c>
      <c r="I2811" t="s">
        <v>5508</v>
      </c>
      <c r="J2811" t="s">
        <v>5507</v>
      </c>
    </row>
    <row r="2812" spans="7:10" x14ac:dyDescent="0.35">
      <c r="G2812" t="str">
        <f t="shared" si="98"/>
        <v>RWVMID DEVON R &amp; IL</v>
      </c>
      <c r="H2812" t="str">
        <f t="shared" si="99"/>
        <v>RWV</v>
      </c>
      <c r="I2812" t="s">
        <v>5510</v>
      </c>
      <c r="J2812" t="s">
        <v>5509</v>
      </c>
    </row>
    <row r="2813" spans="7:10" x14ac:dyDescent="0.35">
      <c r="G2813" t="str">
        <f t="shared" si="98"/>
        <v>RWVNEW LEAF</v>
      </c>
      <c r="H2813" t="str">
        <f t="shared" si="99"/>
        <v>RWV</v>
      </c>
      <c r="I2813" t="s">
        <v>5512</v>
      </c>
      <c r="J2813" t="s">
        <v>5511</v>
      </c>
    </row>
    <row r="2814" spans="7:10" x14ac:dyDescent="0.35">
      <c r="G2814" t="str">
        <f t="shared" si="98"/>
        <v>RWVNEWTON ABBOT HOSPITAL</v>
      </c>
      <c r="H2814" t="str">
        <f t="shared" si="99"/>
        <v>RWV</v>
      </c>
      <c r="I2814" t="s">
        <v>725</v>
      </c>
      <c r="J2814" t="s">
        <v>5513</v>
      </c>
    </row>
    <row r="2815" spans="7:10" x14ac:dyDescent="0.35">
      <c r="G2815" t="str">
        <f t="shared" si="98"/>
        <v>RWVNORTH DEVON DAS</v>
      </c>
      <c r="H2815" t="str">
        <f t="shared" si="99"/>
        <v>RWV</v>
      </c>
      <c r="I2815" t="s">
        <v>5515</v>
      </c>
      <c r="J2815" t="s">
        <v>5514</v>
      </c>
    </row>
    <row r="2816" spans="7:10" x14ac:dyDescent="0.35">
      <c r="G2816" t="str">
        <f t="shared" si="98"/>
        <v>RWVNORTH DEVON DISTRICT HOSPITAL</v>
      </c>
      <c r="H2816" t="str">
        <f t="shared" si="99"/>
        <v>RWV</v>
      </c>
      <c r="I2816" t="s">
        <v>1034</v>
      </c>
      <c r="J2816" t="s">
        <v>5516</v>
      </c>
    </row>
    <row r="2817" spans="7:10" x14ac:dyDescent="0.35">
      <c r="G2817" t="str">
        <f t="shared" si="98"/>
        <v>RWVOKEHAMPTON COMMUNITY HOSPITAL</v>
      </c>
      <c r="H2817" t="str">
        <f t="shared" si="99"/>
        <v>RWV</v>
      </c>
      <c r="I2817" t="s">
        <v>5518</v>
      </c>
      <c r="J2817" t="s">
        <v>5517</v>
      </c>
    </row>
    <row r="2818" spans="7:10" x14ac:dyDescent="0.35">
      <c r="G2818" t="str">
        <f t="shared" si="98"/>
        <v>RWVOPMH (CREDITON)</v>
      </c>
      <c r="H2818" t="str">
        <f t="shared" si="99"/>
        <v>RWV</v>
      </c>
      <c r="I2818" t="s">
        <v>5520</v>
      </c>
      <c r="J2818" t="s">
        <v>5519</v>
      </c>
    </row>
    <row r="2819" spans="7:10" x14ac:dyDescent="0.35">
      <c r="G2819" t="str">
        <f t="shared" si="98"/>
        <v>RWVOPMH (SIDMOUTH &amp; SEATON)</v>
      </c>
      <c r="H2819" t="str">
        <f t="shared" si="99"/>
        <v>RWV</v>
      </c>
      <c r="I2819" t="s">
        <v>5522</v>
      </c>
      <c r="J2819" t="s">
        <v>5521</v>
      </c>
    </row>
    <row r="2820" spans="7:10" x14ac:dyDescent="0.35">
      <c r="G2820" t="str">
        <f t="shared" si="98"/>
        <v>RWVOPMH (TIVERTON/CULLOMPTON)</v>
      </c>
      <c r="H2820" t="str">
        <f t="shared" si="99"/>
        <v>RWV</v>
      </c>
      <c r="I2820" t="s">
        <v>5524</v>
      </c>
      <c r="J2820" t="s">
        <v>5523</v>
      </c>
    </row>
    <row r="2821" spans="7:10" x14ac:dyDescent="0.35">
      <c r="G2821" t="str">
        <f t="shared" si="98"/>
        <v>RWVOPMH EAST DEVON COASTAL</v>
      </c>
      <c r="H2821" t="str">
        <f t="shared" si="99"/>
        <v>RWV</v>
      </c>
      <c r="I2821" t="s">
        <v>5526</v>
      </c>
      <c r="J2821" t="s">
        <v>5525</v>
      </c>
    </row>
    <row r="2822" spans="7:10" x14ac:dyDescent="0.35">
      <c r="G2822" t="str">
        <f t="shared" si="98"/>
        <v>RWVOPMH EXETER</v>
      </c>
      <c r="H2822" t="str">
        <f t="shared" si="99"/>
        <v>RWV</v>
      </c>
      <c r="I2822" t="s">
        <v>5528</v>
      </c>
      <c r="J2822" t="s">
        <v>5527</v>
      </c>
    </row>
    <row r="2823" spans="7:10" x14ac:dyDescent="0.35">
      <c r="G2823" t="str">
        <f t="shared" si="98"/>
        <v>RWVOPMH EXETER</v>
      </c>
      <c r="H2823" t="str">
        <f t="shared" si="99"/>
        <v>RWV</v>
      </c>
      <c r="I2823" t="s">
        <v>5528</v>
      </c>
      <c r="J2823" t="s">
        <v>5529</v>
      </c>
    </row>
    <row r="2824" spans="7:10" x14ac:dyDescent="0.35">
      <c r="G2824" t="str">
        <f t="shared" si="98"/>
        <v>RWVOPMH EXETER 2</v>
      </c>
      <c r="H2824" t="str">
        <f t="shared" si="99"/>
        <v>RWV</v>
      </c>
      <c r="I2824" t="s">
        <v>5531</v>
      </c>
      <c r="J2824" t="s">
        <v>5530</v>
      </c>
    </row>
    <row r="2825" spans="7:10" x14ac:dyDescent="0.35">
      <c r="G2825" t="str">
        <f t="shared" si="98"/>
        <v>RWVOPMH FRANKLYN HOSPITAL</v>
      </c>
      <c r="H2825" t="str">
        <f t="shared" si="99"/>
        <v>RWV</v>
      </c>
      <c r="I2825" t="s">
        <v>5533</v>
      </c>
      <c r="J2825" t="s">
        <v>5532</v>
      </c>
    </row>
    <row r="2826" spans="7:10" x14ac:dyDescent="0.35">
      <c r="G2826" t="str">
        <f t="shared" si="98"/>
        <v>RWVOPMH NORTH - TORRIDGESIDE</v>
      </c>
      <c r="H2826" t="str">
        <f t="shared" si="99"/>
        <v>RWV</v>
      </c>
      <c r="I2826" t="s">
        <v>5535</v>
      </c>
      <c r="J2826" t="s">
        <v>5534</v>
      </c>
    </row>
    <row r="2827" spans="7:10" x14ac:dyDescent="0.35">
      <c r="G2827" t="str">
        <f t="shared" si="98"/>
        <v>RWVOPMH NORTH DEVON - WEST (NMP)</v>
      </c>
      <c r="H2827" t="str">
        <f t="shared" si="99"/>
        <v>RWV</v>
      </c>
      <c r="I2827" t="s">
        <v>5537</v>
      </c>
      <c r="J2827" t="s">
        <v>5536</v>
      </c>
    </row>
    <row r="2828" spans="7:10" x14ac:dyDescent="0.35">
      <c r="G2828" t="str">
        <f t="shared" si="98"/>
        <v>RWVOPMH NORTH DEVON (EAST)</v>
      </c>
      <c r="H2828" t="str">
        <f t="shared" si="99"/>
        <v>RWV</v>
      </c>
      <c r="I2828" t="s">
        <v>5539</v>
      </c>
      <c r="J2828" t="s">
        <v>5538</v>
      </c>
    </row>
    <row r="2829" spans="7:10" x14ac:dyDescent="0.35">
      <c r="G2829" t="str">
        <f t="shared" si="98"/>
        <v>RWVPSYCHOLOGY DEPARTMENT FOR NORTH DEVON</v>
      </c>
      <c r="H2829" t="str">
        <f t="shared" si="99"/>
        <v>RWV</v>
      </c>
      <c r="I2829" t="s">
        <v>5541</v>
      </c>
      <c r="J2829" t="s">
        <v>5540</v>
      </c>
    </row>
    <row r="2830" spans="7:10" x14ac:dyDescent="0.35">
      <c r="G2830" t="str">
        <f t="shared" si="98"/>
        <v>RWVREDHILLS</v>
      </c>
      <c r="H2830" t="str">
        <f t="shared" si="99"/>
        <v>RWV</v>
      </c>
      <c r="I2830" t="s">
        <v>5543</v>
      </c>
      <c r="J2830" t="s">
        <v>5542</v>
      </c>
    </row>
    <row r="2831" spans="7:10" x14ac:dyDescent="0.35">
      <c r="G2831" t="str">
        <f t="shared" si="98"/>
        <v>RWVRIL &amp; MWA EXMOUTH</v>
      </c>
      <c r="H2831" t="str">
        <f t="shared" si="99"/>
        <v>RWV</v>
      </c>
      <c r="I2831" t="s">
        <v>5545</v>
      </c>
      <c r="J2831" t="s">
        <v>5544</v>
      </c>
    </row>
    <row r="2832" spans="7:10" x14ac:dyDescent="0.35">
      <c r="G2832" t="str">
        <f t="shared" si="98"/>
        <v>RWVRIL &amp; MWA HONITON</v>
      </c>
      <c r="H2832" t="str">
        <f t="shared" si="99"/>
        <v>RWV</v>
      </c>
      <c r="I2832" t="s">
        <v>5547</v>
      </c>
      <c r="J2832" t="s">
        <v>5546</v>
      </c>
    </row>
    <row r="2833" spans="7:10" x14ac:dyDescent="0.35">
      <c r="G2833" t="str">
        <f t="shared" si="98"/>
        <v>RWVRIL &amp; MWA TIVERTON</v>
      </c>
      <c r="H2833" t="str">
        <f t="shared" si="99"/>
        <v>RWV</v>
      </c>
      <c r="I2833" t="s">
        <v>5549</v>
      </c>
      <c r="J2833" t="s">
        <v>5548</v>
      </c>
    </row>
    <row r="2834" spans="7:10" x14ac:dyDescent="0.35">
      <c r="G2834" t="str">
        <f t="shared" si="98"/>
        <v>RWVRIVERSIDE</v>
      </c>
      <c r="H2834" t="str">
        <f t="shared" si="99"/>
        <v>RWV</v>
      </c>
      <c r="I2834" t="s">
        <v>5551</v>
      </c>
      <c r="J2834" t="s">
        <v>5550</v>
      </c>
    </row>
    <row r="2835" spans="7:10" x14ac:dyDescent="0.35">
      <c r="G2835" t="str">
        <f t="shared" si="98"/>
        <v>RWVSOUTHAMPTON ADRC</v>
      </c>
      <c r="H2835" t="str">
        <f t="shared" si="99"/>
        <v>RWV</v>
      </c>
      <c r="I2835" t="s">
        <v>5553</v>
      </c>
      <c r="J2835" t="s">
        <v>5552</v>
      </c>
    </row>
    <row r="2836" spans="7:10" x14ac:dyDescent="0.35">
      <c r="G2836" t="str">
        <f t="shared" si="98"/>
        <v>RWVSTEP EEM &amp; MWA EXETER</v>
      </c>
      <c r="H2836" t="str">
        <f t="shared" si="99"/>
        <v>RWV</v>
      </c>
      <c r="I2836" t="s">
        <v>5555</v>
      </c>
      <c r="J2836" t="s">
        <v>5554</v>
      </c>
    </row>
    <row r="2837" spans="7:10" x14ac:dyDescent="0.35">
      <c r="G2837" t="str">
        <f t="shared" si="98"/>
        <v>RWVSTEP EXETER EAST &amp; MID (NMP)</v>
      </c>
      <c r="H2837" t="str">
        <f t="shared" si="99"/>
        <v>RWV</v>
      </c>
      <c r="I2837" t="s">
        <v>5557</v>
      </c>
      <c r="J2837" t="s">
        <v>5556</v>
      </c>
    </row>
    <row r="2838" spans="7:10" x14ac:dyDescent="0.35">
      <c r="G2838" t="str">
        <f t="shared" si="98"/>
        <v>RWVSTEP NORTH DEVON (NMP)</v>
      </c>
      <c r="H2838" t="str">
        <f t="shared" si="99"/>
        <v>RWV</v>
      </c>
      <c r="I2838" t="s">
        <v>5559</v>
      </c>
      <c r="J2838" t="s">
        <v>5558</v>
      </c>
    </row>
    <row r="2839" spans="7:10" x14ac:dyDescent="0.35">
      <c r="G2839" t="str">
        <f t="shared" si="98"/>
        <v>RWVSTEP/RIL/WBA SH&amp;WEST</v>
      </c>
      <c r="H2839" t="str">
        <f t="shared" si="99"/>
        <v>RWV</v>
      </c>
      <c r="I2839" t="s">
        <v>5561</v>
      </c>
      <c r="J2839" t="s">
        <v>5560</v>
      </c>
    </row>
    <row r="2840" spans="7:10" x14ac:dyDescent="0.35">
      <c r="G2840" t="str">
        <f t="shared" si="98"/>
        <v>RWVTEIGNBRIDGE CRS (NMP)</v>
      </c>
      <c r="H2840" t="str">
        <f t="shared" si="99"/>
        <v>RWV</v>
      </c>
      <c r="I2840" t="s">
        <v>5563</v>
      </c>
      <c r="J2840" t="s">
        <v>5562</v>
      </c>
    </row>
    <row r="2841" spans="7:10" x14ac:dyDescent="0.35">
      <c r="G2841" t="str">
        <f t="shared" si="98"/>
        <v>RWVTEIGNVIEW</v>
      </c>
      <c r="H2841" t="str">
        <f t="shared" si="99"/>
        <v>RWV</v>
      </c>
      <c r="I2841" t="s">
        <v>5565</v>
      </c>
      <c r="J2841" t="s">
        <v>5564</v>
      </c>
    </row>
    <row r="2842" spans="7:10" x14ac:dyDescent="0.35">
      <c r="G2842" t="str">
        <f t="shared" si="98"/>
        <v>RWVTHE CEDARS (EXETER)</v>
      </c>
      <c r="H2842" t="str">
        <f t="shared" si="99"/>
        <v>RWV</v>
      </c>
      <c r="I2842" t="s">
        <v>5567</v>
      </c>
      <c r="J2842" t="s">
        <v>5566</v>
      </c>
    </row>
    <row r="2843" spans="7:10" x14ac:dyDescent="0.35">
      <c r="G2843" t="str">
        <f t="shared" si="98"/>
        <v>RWVTHE GABLES, ILFRACOMBE</v>
      </c>
      <c r="H2843" t="str">
        <f t="shared" si="99"/>
        <v>RWV</v>
      </c>
      <c r="I2843" t="s">
        <v>5569</v>
      </c>
      <c r="J2843" t="s">
        <v>5568</v>
      </c>
    </row>
    <row r="2844" spans="7:10" x14ac:dyDescent="0.35">
      <c r="G2844" t="str">
        <f t="shared" si="98"/>
        <v>RWVTHE LAURELS</v>
      </c>
      <c r="H2844" t="str">
        <f t="shared" si="99"/>
        <v>RWV</v>
      </c>
      <c r="I2844" t="s">
        <v>3374</v>
      </c>
      <c r="J2844" t="s">
        <v>5570</v>
      </c>
    </row>
    <row r="2845" spans="7:10" x14ac:dyDescent="0.35">
      <c r="G2845" t="str">
        <f t="shared" si="98"/>
        <v>RWVTHE QUAY</v>
      </c>
      <c r="H2845" t="str">
        <f t="shared" si="99"/>
        <v>RWV</v>
      </c>
      <c r="I2845" t="s">
        <v>5572</v>
      </c>
      <c r="J2845" t="s">
        <v>5571</v>
      </c>
    </row>
    <row r="2846" spans="7:10" x14ac:dyDescent="0.35">
      <c r="G2846" t="str">
        <f t="shared" si="98"/>
        <v>RWVTIVERTON HOSPITAL</v>
      </c>
      <c r="H2846" t="str">
        <f t="shared" si="99"/>
        <v>RWV</v>
      </c>
      <c r="I2846" t="s">
        <v>5574</v>
      </c>
      <c r="J2846" t="s">
        <v>5573</v>
      </c>
    </row>
    <row r="2847" spans="7:10" x14ac:dyDescent="0.35">
      <c r="G2847" t="str">
        <f t="shared" si="98"/>
        <v>RWVTORBAY CRS</v>
      </c>
      <c r="H2847" t="str">
        <f t="shared" si="99"/>
        <v>RWV</v>
      </c>
      <c r="I2847" t="s">
        <v>5576</v>
      </c>
      <c r="J2847" t="s">
        <v>5575</v>
      </c>
    </row>
    <row r="2848" spans="7:10" x14ac:dyDescent="0.35">
      <c r="G2848" t="str">
        <f t="shared" si="98"/>
        <v>RWVTORBAY DRUG SERV(CJT) NMP</v>
      </c>
      <c r="H2848" t="str">
        <f t="shared" si="99"/>
        <v>RWV</v>
      </c>
      <c r="I2848" t="s">
        <v>5578</v>
      </c>
      <c r="J2848" t="s">
        <v>5577</v>
      </c>
    </row>
    <row r="2849" spans="7:10" x14ac:dyDescent="0.35">
      <c r="G2849" t="str">
        <f t="shared" si="98"/>
        <v>RWVTORBAY HOSPITAL</v>
      </c>
      <c r="H2849" t="str">
        <f t="shared" si="99"/>
        <v>RWV</v>
      </c>
      <c r="I2849" t="s">
        <v>850</v>
      </c>
      <c r="J2849" t="s">
        <v>5579</v>
      </c>
    </row>
    <row r="2850" spans="7:10" x14ac:dyDescent="0.35">
      <c r="G2850" t="str">
        <f t="shared" si="98"/>
        <v>RWVWAVERLEY</v>
      </c>
      <c r="H2850" t="str">
        <f t="shared" si="99"/>
        <v>RWV</v>
      </c>
      <c r="I2850" t="s">
        <v>5581</v>
      </c>
      <c r="J2850" t="s">
        <v>5580</v>
      </c>
    </row>
    <row r="2851" spans="7:10" x14ac:dyDescent="0.35">
      <c r="G2851" t="str">
        <f t="shared" si="98"/>
        <v>RWVWEST DEVON CRS</v>
      </c>
      <c r="H2851" t="str">
        <f t="shared" si="99"/>
        <v>RWV</v>
      </c>
      <c r="I2851" t="s">
        <v>5583</v>
      </c>
      <c r="J2851" t="s">
        <v>5582</v>
      </c>
    </row>
    <row r="2852" spans="7:10" x14ac:dyDescent="0.35">
      <c r="G2852" t="str">
        <f t="shared" si="98"/>
        <v>RWVWILTSHIRE ADPR</v>
      </c>
      <c r="H2852" t="str">
        <f t="shared" si="99"/>
        <v>RWV</v>
      </c>
      <c r="I2852" t="s">
        <v>5585</v>
      </c>
      <c r="J2852" t="s">
        <v>5584</v>
      </c>
    </row>
    <row r="2853" spans="7:10" x14ac:dyDescent="0.35">
      <c r="G2853" t="str">
        <f t="shared" si="98"/>
        <v>RWWHALTON HOSPITAL</v>
      </c>
      <c r="H2853" t="str">
        <f t="shared" si="99"/>
        <v>RWW</v>
      </c>
      <c r="I2853" t="s">
        <v>5587</v>
      </c>
      <c r="J2853" t="s">
        <v>5586</v>
      </c>
    </row>
    <row r="2854" spans="7:10" x14ac:dyDescent="0.35">
      <c r="G2854" t="str">
        <f t="shared" si="98"/>
        <v>RWWHIGHFIELD HOSPITAL</v>
      </c>
      <c r="H2854" t="str">
        <f t="shared" si="99"/>
        <v>RWW</v>
      </c>
      <c r="I2854" t="s">
        <v>5589</v>
      </c>
      <c r="J2854" t="s">
        <v>5588</v>
      </c>
    </row>
    <row r="2855" spans="7:10" x14ac:dyDescent="0.35">
      <c r="G2855" t="str">
        <f t="shared" si="98"/>
        <v>RWWWARRINGTON HOSPITAL</v>
      </c>
      <c r="H2855" t="str">
        <f t="shared" si="99"/>
        <v>RWW</v>
      </c>
      <c r="I2855" t="s">
        <v>5591</v>
      </c>
      <c r="J2855" t="s">
        <v>5590</v>
      </c>
    </row>
    <row r="2856" spans="7:10" x14ac:dyDescent="0.35">
      <c r="G2856" t="str">
        <f t="shared" ref="G2856:G2920" si="100">H2856&amp;I2856</f>
        <v>RWXABINGDON HOSPITAL OUT-PATIENTS DEPARTMENT</v>
      </c>
      <c r="H2856" t="str">
        <f t="shared" si="99"/>
        <v>RWX</v>
      </c>
      <c r="I2856" t="s">
        <v>5593</v>
      </c>
      <c r="J2856" t="s">
        <v>5592</v>
      </c>
    </row>
    <row r="2857" spans="7:10" x14ac:dyDescent="0.35">
      <c r="G2857" t="str">
        <f t="shared" si="100"/>
        <v>RWXALL SAINTS ANNEXE</v>
      </c>
      <c r="H2857" t="str">
        <f t="shared" si="99"/>
        <v>RWX</v>
      </c>
      <c r="I2857" t="s">
        <v>5595</v>
      </c>
      <c r="J2857" t="s">
        <v>5594</v>
      </c>
    </row>
    <row r="2858" spans="7:10" x14ac:dyDescent="0.35">
      <c r="G2858" t="str">
        <f t="shared" si="100"/>
        <v>RWXBATTLE HOSPITAL</v>
      </c>
      <c r="H2858" t="str">
        <f t="shared" si="99"/>
        <v>RWX</v>
      </c>
      <c r="I2858" t="s">
        <v>5597</v>
      </c>
      <c r="J2858" t="s">
        <v>5596</v>
      </c>
    </row>
    <row r="2859" spans="7:10" x14ac:dyDescent="0.35">
      <c r="G2859" t="str">
        <f t="shared" si="100"/>
        <v>RWXBUCKLEBURY MEMORIAL HALL</v>
      </c>
      <c r="H2859" t="str">
        <f t="shared" ref="H2859:H2923" si="101">LEFT(J2859,3)</f>
        <v>RWX</v>
      </c>
      <c r="I2859" t="s">
        <v>5599</v>
      </c>
      <c r="J2859" t="s">
        <v>5598</v>
      </c>
    </row>
    <row r="2860" spans="7:10" x14ac:dyDescent="0.35">
      <c r="G2860" t="str">
        <f t="shared" si="100"/>
        <v>RWXBUTRITION &amp; DIETETICS AT WOKINGHAM HOSPITAL</v>
      </c>
      <c r="H2860" t="str">
        <f t="shared" si="101"/>
        <v>RWX</v>
      </c>
      <c r="I2860" t="s">
        <v>5601</v>
      </c>
      <c r="J2860" t="s">
        <v>5600</v>
      </c>
    </row>
    <row r="2861" spans="7:10" x14ac:dyDescent="0.35">
      <c r="G2861" t="str">
        <f t="shared" si="100"/>
        <v>RWXCALCOT BRANCH</v>
      </c>
      <c r="H2861" t="str">
        <f t="shared" si="101"/>
        <v>RWX</v>
      </c>
      <c r="I2861" t="s">
        <v>5603</v>
      </c>
      <c r="J2861" t="s">
        <v>5602</v>
      </c>
    </row>
    <row r="2862" spans="7:10" x14ac:dyDescent="0.35">
      <c r="G2862" t="str">
        <f t="shared" si="100"/>
        <v>RWXCHURCHILL HOSPITAL</v>
      </c>
      <c r="H2862" t="str">
        <f t="shared" si="101"/>
        <v>RWX</v>
      </c>
      <c r="I2862" t="s">
        <v>2660</v>
      </c>
      <c r="J2862" t="s">
        <v>5604</v>
      </c>
    </row>
    <row r="2863" spans="7:10" x14ac:dyDescent="0.35">
      <c r="G2863" t="str">
        <f t="shared" si="100"/>
        <v>RWXCHURCHILL HOSPITAL OXFORD</v>
      </c>
      <c r="H2863" t="str">
        <f t="shared" si="101"/>
        <v>RWX</v>
      </c>
      <c r="I2863" t="s">
        <v>5606</v>
      </c>
      <c r="J2863" t="s">
        <v>5605</v>
      </c>
    </row>
    <row r="2864" spans="7:10" x14ac:dyDescent="0.35">
      <c r="G2864" t="str">
        <f t="shared" si="100"/>
        <v>RWXCOMMUNITY PAEDIATRIC - P7C</v>
      </c>
      <c r="H2864" t="str">
        <f t="shared" si="101"/>
        <v>RWX</v>
      </c>
      <c r="I2864" t="s">
        <v>5608</v>
      </c>
      <c r="J2864" t="s">
        <v>5607</v>
      </c>
    </row>
    <row r="2865" spans="7:10" x14ac:dyDescent="0.35">
      <c r="G2865" t="str">
        <f t="shared" si="100"/>
        <v>RWXCOMMUNITY PAEDIATRIC -P9A</v>
      </c>
      <c r="H2865" t="str">
        <f t="shared" si="101"/>
        <v>RWX</v>
      </c>
      <c r="I2865" t="s">
        <v>5610</v>
      </c>
      <c r="J2865" t="s">
        <v>5609</v>
      </c>
    </row>
    <row r="2866" spans="7:10" x14ac:dyDescent="0.35">
      <c r="G2866" t="str">
        <f t="shared" si="100"/>
        <v>RWXDAY HOSPITAL - P7D</v>
      </c>
      <c r="H2866" t="str">
        <f t="shared" si="101"/>
        <v>RWX</v>
      </c>
      <c r="I2866" t="s">
        <v>5612</v>
      </c>
      <c r="J2866" t="s">
        <v>5611</v>
      </c>
    </row>
    <row r="2867" spans="7:10" x14ac:dyDescent="0.35">
      <c r="G2867" t="str">
        <f t="shared" si="100"/>
        <v>RWXDELLWOOD HOSPITAL</v>
      </c>
      <c r="H2867" t="str">
        <f t="shared" si="101"/>
        <v>RWX</v>
      </c>
      <c r="I2867" t="s">
        <v>1989</v>
      </c>
      <c r="J2867" t="s">
        <v>5613</v>
      </c>
    </row>
    <row r="2868" spans="7:10" x14ac:dyDescent="0.35">
      <c r="G2868" t="str">
        <f t="shared" si="100"/>
        <v>RWXDIABETES CTR - WAM P5H</v>
      </c>
      <c r="H2868" t="str">
        <f t="shared" si="101"/>
        <v>RWX</v>
      </c>
      <c r="I2868" t="s">
        <v>5615</v>
      </c>
      <c r="J2868" t="s">
        <v>5614</v>
      </c>
    </row>
    <row r="2869" spans="7:10" x14ac:dyDescent="0.35">
      <c r="G2869" t="str">
        <f t="shared" si="100"/>
        <v>RWXFIRST WOOSEHILL SCOUT HUT</v>
      </c>
      <c r="H2869" t="str">
        <f t="shared" si="101"/>
        <v>RWX</v>
      </c>
      <c r="I2869" t="s">
        <v>5617</v>
      </c>
      <c r="J2869" t="s">
        <v>5616</v>
      </c>
    </row>
    <row r="2870" spans="7:10" x14ac:dyDescent="0.35">
      <c r="G2870" t="str">
        <f t="shared" si="100"/>
        <v>RWXFOUNDATION</v>
      </c>
      <c r="H2870" t="str">
        <f t="shared" si="101"/>
        <v>RWX</v>
      </c>
      <c r="I2870" t="s">
        <v>5619</v>
      </c>
      <c r="J2870" t="s">
        <v>5618</v>
      </c>
    </row>
    <row r="2871" spans="7:10" x14ac:dyDescent="0.35">
      <c r="G2871" t="str">
        <f t="shared" si="100"/>
        <v>RWXFRIMLEY PARK HOSPITAL</v>
      </c>
      <c r="H2871" t="str">
        <f t="shared" si="101"/>
        <v>RWX</v>
      </c>
      <c r="I2871" t="s">
        <v>817</v>
      </c>
      <c r="J2871" t="s">
        <v>5620</v>
      </c>
    </row>
    <row r="2872" spans="7:10" x14ac:dyDescent="0.35">
      <c r="G2872" t="str">
        <f t="shared" si="100"/>
        <v>RWXHEATHERWOOD HOSPITAL</v>
      </c>
      <c r="H2872" t="str">
        <f t="shared" si="101"/>
        <v>RWX</v>
      </c>
      <c r="I2872" t="s">
        <v>1125</v>
      </c>
      <c r="J2872" t="s">
        <v>5621</v>
      </c>
    </row>
    <row r="2873" spans="7:10" x14ac:dyDescent="0.35">
      <c r="G2873" t="str">
        <f t="shared" si="100"/>
        <v>RWXHEATHLANDS</v>
      </c>
      <c r="H2873" t="str">
        <f t="shared" si="101"/>
        <v>RWX</v>
      </c>
      <c r="I2873" t="s">
        <v>2096</v>
      </c>
      <c r="J2873" t="s">
        <v>5622</v>
      </c>
    </row>
    <row r="2874" spans="7:10" x14ac:dyDescent="0.35">
      <c r="G2874" t="str">
        <f t="shared" si="100"/>
        <v>RWXHENRY TUDOR - P6C</v>
      </c>
      <c r="H2874" t="str">
        <f t="shared" si="101"/>
        <v>RWX</v>
      </c>
      <c r="I2874" t="s">
        <v>5624</v>
      </c>
      <c r="J2874" t="s">
        <v>5623</v>
      </c>
    </row>
    <row r="2875" spans="7:10" x14ac:dyDescent="0.35">
      <c r="G2875" t="str">
        <f t="shared" si="100"/>
        <v>RWXINTERMEDIATE CARE - P2A</v>
      </c>
      <c r="H2875" t="str">
        <f t="shared" si="101"/>
        <v>RWX</v>
      </c>
      <c r="I2875" t="s">
        <v>5626</v>
      </c>
      <c r="J2875" t="s">
        <v>5625</v>
      </c>
    </row>
    <row r="2876" spans="7:10" x14ac:dyDescent="0.35">
      <c r="G2876" t="str">
        <f t="shared" si="100"/>
        <v>RWXINTERMEDIATE CARE - P2C</v>
      </c>
      <c r="H2876" t="str">
        <f t="shared" si="101"/>
        <v>RWX</v>
      </c>
      <c r="I2876" t="s">
        <v>5628</v>
      </c>
      <c r="J2876" t="s">
        <v>5627</v>
      </c>
    </row>
    <row r="2877" spans="7:10" x14ac:dyDescent="0.35">
      <c r="G2877" t="str">
        <f t="shared" si="100"/>
        <v>RWXINTERMEDIATE CARE - P2D</v>
      </c>
      <c r="H2877" t="str">
        <f t="shared" si="101"/>
        <v>RWX</v>
      </c>
      <c r="I2877" t="s">
        <v>5630</v>
      </c>
      <c r="J2877" t="s">
        <v>5629</v>
      </c>
    </row>
    <row r="2878" spans="7:10" x14ac:dyDescent="0.35">
      <c r="G2878" t="str">
        <f t="shared" si="100"/>
        <v>RWXKING EDWARD VII</v>
      </c>
      <c r="H2878" t="str">
        <f t="shared" si="101"/>
        <v>RWX</v>
      </c>
      <c r="I2878" t="s">
        <v>5632</v>
      </c>
      <c r="J2878" t="s">
        <v>5631</v>
      </c>
    </row>
    <row r="2879" spans="7:10" x14ac:dyDescent="0.35">
      <c r="G2879" t="str">
        <f t="shared" si="100"/>
        <v>RWXLD BRACKNELL</v>
      </c>
      <c r="H2879" t="str">
        <f t="shared" si="101"/>
        <v>RWX</v>
      </c>
      <c r="I2879" t="s">
        <v>5634</v>
      </c>
      <c r="J2879" t="s">
        <v>5633</v>
      </c>
    </row>
    <row r="2880" spans="7:10" x14ac:dyDescent="0.35">
      <c r="G2880" t="str">
        <f t="shared" si="100"/>
        <v>RWXNEW HOPE</v>
      </c>
      <c r="H2880" t="str">
        <f t="shared" si="101"/>
        <v>RWX</v>
      </c>
      <c r="I2880" t="s">
        <v>5636</v>
      </c>
      <c r="J2880" t="s">
        <v>5635</v>
      </c>
    </row>
    <row r="2881" spans="7:10" x14ac:dyDescent="0.35">
      <c r="G2881" t="str">
        <f t="shared" si="100"/>
        <v>RWXNEW HORIZONS</v>
      </c>
      <c r="H2881" t="str">
        <f t="shared" si="101"/>
        <v>RWX</v>
      </c>
      <c r="I2881" t="s">
        <v>5638</v>
      </c>
      <c r="J2881" t="s">
        <v>5637</v>
      </c>
    </row>
    <row r="2882" spans="7:10" x14ac:dyDescent="0.35">
      <c r="G2882" t="str">
        <f t="shared" si="100"/>
        <v>RWXNUTRITION &amp; DIETETICS AT WEST BERKS HOSPITAL</v>
      </c>
      <c r="H2882" t="str">
        <f t="shared" si="101"/>
        <v>RWX</v>
      </c>
      <c r="I2882" t="s">
        <v>5640</v>
      </c>
      <c r="J2882" t="s">
        <v>5639</v>
      </c>
    </row>
    <row r="2883" spans="7:10" x14ac:dyDescent="0.35">
      <c r="G2883" t="str">
        <f t="shared" si="100"/>
        <v>RWXNUTRITION &amp; DIETETICS SUPPORT &amp; LD AT WOKINGHAM HOSPITAL</v>
      </c>
      <c r="H2883" t="str">
        <f t="shared" si="101"/>
        <v>RWX</v>
      </c>
      <c r="I2883" t="s">
        <v>5642</v>
      </c>
      <c r="J2883" t="s">
        <v>5641</v>
      </c>
    </row>
    <row r="2884" spans="7:10" x14ac:dyDescent="0.35">
      <c r="G2884" t="str">
        <f t="shared" si="100"/>
        <v>RWXPROSPECT PARK HOSPITAL</v>
      </c>
      <c r="H2884" t="str">
        <f t="shared" si="101"/>
        <v>RWX</v>
      </c>
      <c r="I2884" t="s">
        <v>2003</v>
      </c>
      <c r="J2884" t="s">
        <v>5643</v>
      </c>
    </row>
    <row r="2885" spans="7:10" x14ac:dyDescent="0.35">
      <c r="G2885" t="str">
        <f t="shared" si="100"/>
        <v>RWXPSYCHIATRY OLDER AGED NEWBURY CONS3</v>
      </c>
      <c r="H2885" t="str">
        <f t="shared" si="101"/>
        <v>RWX</v>
      </c>
      <c r="I2885" t="s">
        <v>5645</v>
      </c>
      <c r="J2885" t="s">
        <v>5644</v>
      </c>
    </row>
    <row r="2886" spans="7:10" x14ac:dyDescent="0.35">
      <c r="G2886" t="str">
        <f t="shared" si="100"/>
        <v>RWXRAPID ASSESSMENT - WAMP6D</v>
      </c>
      <c r="H2886" t="str">
        <f t="shared" si="101"/>
        <v>RWX</v>
      </c>
      <c r="I2886" t="s">
        <v>5647</v>
      </c>
      <c r="J2886" t="s">
        <v>5646</v>
      </c>
    </row>
    <row r="2887" spans="7:10" x14ac:dyDescent="0.35">
      <c r="G2887" t="str">
        <f t="shared" si="100"/>
        <v>RWXRAVENSWOOD VILLAGE</v>
      </c>
      <c r="H2887" t="str">
        <f t="shared" si="101"/>
        <v>RWX</v>
      </c>
      <c r="I2887" t="s">
        <v>5649</v>
      </c>
      <c r="J2887" t="s">
        <v>5648</v>
      </c>
    </row>
    <row r="2888" spans="7:10" x14ac:dyDescent="0.35">
      <c r="G2888" t="str">
        <f t="shared" si="100"/>
        <v>RWXROYAL BERKSHIRE HOSPITAL</v>
      </c>
      <c r="H2888" t="str">
        <f t="shared" si="101"/>
        <v>RWX</v>
      </c>
      <c r="I2888" t="s">
        <v>2005</v>
      </c>
      <c r="J2888" t="s">
        <v>5650</v>
      </c>
    </row>
    <row r="2889" spans="7:10" x14ac:dyDescent="0.35">
      <c r="G2889" t="str">
        <f t="shared" si="100"/>
        <v>RWXSHINFIELD PARISH HALL</v>
      </c>
      <c r="H2889" t="str">
        <f t="shared" si="101"/>
        <v>RWX</v>
      </c>
      <c r="I2889" t="s">
        <v>5652</v>
      </c>
      <c r="J2889" t="s">
        <v>5651</v>
      </c>
    </row>
    <row r="2890" spans="7:10" x14ac:dyDescent="0.35">
      <c r="G2890" t="str">
        <f t="shared" si="100"/>
        <v>RWXSIX OAKS</v>
      </c>
      <c r="H2890" t="str">
        <f t="shared" si="101"/>
        <v>RWX</v>
      </c>
      <c r="I2890" t="s">
        <v>5654</v>
      </c>
      <c r="J2890" t="s">
        <v>5653</v>
      </c>
    </row>
    <row r="2891" spans="7:10" x14ac:dyDescent="0.35">
      <c r="G2891" t="str">
        <f t="shared" si="100"/>
        <v>RWXSLOUGH HOMELESS - OUR CONCERN</v>
      </c>
      <c r="H2891" t="str">
        <f t="shared" si="101"/>
        <v>RWX</v>
      </c>
      <c r="I2891" t="s">
        <v>5656</v>
      </c>
      <c r="J2891" t="s">
        <v>5655</v>
      </c>
    </row>
    <row r="2892" spans="7:10" x14ac:dyDescent="0.35">
      <c r="G2892" t="str">
        <f t="shared" si="100"/>
        <v>RWXSLT AT WOKINGHAM HOSPITAL</v>
      </c>
      <c r="H2892" t="str">
        <f t="shared" si="101"/>
        <v>RWX</v>
      </c>
      <c r="I2892" t="s">
        <v>5658</v>
      </c>
      <c r="J2892" t="s">
        <v>5657</v>
      </c>
    </row>
    <row r="2893" spans="7:10" x14ac:dyDescent="0.35">
      <c r="G2893" t="str">
        <f t="shared" si="100"/>
        <v>RWXSPACE</v>
      </c>
      <c r="H2893" t="str">
        <f t="shared" si="101"/>
        <v>RWX</v>
      </c>
      <c r="I2893" t="s">
        <v>5660</v>
      </c>
      <c r="J2893" t="s">
        <v>5659</v>
      </c>
    </row>
    <row r="2894" spans="7:10" x14ac:dyDescent="0.35">
      <c r="G2894" t="str">
        <f t="shared" si="100"/>
        <v>RWXST MARKS HOSPITAL</v>
      </c>
      <c r="H2894" t="str">
        <f t="shared" si="101"/>
        <v>RWX</v>
      </c>
      <c r="I2894" t="s">
        <v>2009</v>
      </c>
      <c r="J2894" t="s">
        <v>5661</v>
      </c>
    </row>
    <row r="2895" spans="7:10" x14ac:dyDescent="0.35">
      <c r="G2895" t="str">
        <f t="shared" si="100"/>
        <v>RWXST MARY THE VIRGIN HALL (READING)</v>
      </c>
      <c r="H2895" t="str">
        <f t="shared" si="101"/>
        <v>RWX</v>
      </c>
      <c r="I2895" t="s">
        <v>5663</v>
      </c>
      <c r="J2895" t="s">
        <v>5662</v>
      </c>
    </row>
    <row r="2896" spans="7:10" x14ac:dyDescent="0.35">
      <c r="G2896" t="str">
        <f t="shared" si="100"/>
        <v>RWXST MARY THE VIRGIN HALL (WOKINGHAM)</v>
      </c>
      <c r="H2896" t="str">
        <f t="shared" si="101"/>
        <v>RWX</v>
      </c>
      <c r="I2896" t="s">
        <v>5665</v>
      </c>
      <c r="J2896" t="s">
        <v>5664</v>
      </c>
    </row>
    <row r="2897" spans="7:10" x14ac:dyDescent="0.35">
      <c r="G2897" t="str">
        <f t="shared" si="100"/>
        <v>RWXST PETERS HOSPITAL</v>
      </c>
      <c r="H2897" t="str">
        <f t="shared" si="101"/>
        <v>RWX</v>
      </c>
      <c r="I2897" t="s">
        <v>5667</v>
      </c>
      <c r="J2897" t="s">
        <v>5666</v>
      </c>
    </row>
    <row r="2898" spans="7:10" x14ac:dyDescent="0.35">
      <c r="G2898" t="str">
        <f t="shared" si="100"/>
        <v>RWXSWALLOWFIELD PARISH HALL</v>
      </c>
      <c r="H2898" t="str">
        <f t="shared" si="101"/>
        <v>RWX</v>
      </c>
      <c r="I2898" t="s">
        <v>5669</v>
      </c>
      <c r="J2898" t="s">
        <v>5668</v>
      </c>
    </row>
    <row r="2899" spans="7:10" x14ac:dyDescent="0.35">
      <c r="G2899" t="str">
        <f t="shared" si="100"/>
        <v>RWXT2, MAIDENHEAD</v>
      </c>
      <c r="H2899" t="str">
        <f t="shared" si="101"/>
        <v>RWX</v>
      </c>
      <c r="I2899" t="s">
        <v>5671</v>
      </c>
      <c r="J2899" t="s">
        <v>5670</v>
      </c>
    </row>
    <row r="2900" spans="7:10" x14ac:dyDescent="0.35">
      <c r="G2900" t="str">
        <f t="shared" si="100"/>
        <v>RWXTANFIELD</v>
      </c>
      <c r="H2900" t="str">
        <f t="shared" si="101"/>
        <v>RWX</v>
      </c>
      <c r="I2900" t="s">
        <v>5673</v>
      </c>
      <c r="J2900" t="s">
        <v>5672</v>
      </c>
    </row>
    <row r="2901" spans="7:10" x14ac:dyDescent="0.35">
      <c r="G2901" t="str">
        <f t="shared" si="100"/>
        <v>RWXTHATCHAM CATHOLIC HALL</v>
      </c>
      <c r="H2901" t="str">
        <f t="shared" si="101"/>
        <v>RWX</v>
      </c>
      <c r="I2901" t="s">
        <v>5675</v>
      </c>
      <c r="J2901" t="s">
        <v>5674</v>
      </c>
    </row>
    <row r="2902" spans="7:10" x14ac:dyDescent="0.35">
      <c r="G2902" t="str">
        <f t="shared" si="100"/>
        <v>RWXTHE OLD FORGE</v>
      </c>
      <c r="H2902" t="str">
        <f t="shared" si="101"/>
        <v>RWX</v>
      </c>
      <c r="I2902" t="s">
        <v>5677</v>
      </c>
      <c r="J2902" t="s">
        <v>5676</v>
      </c>
    </row>
    <row r="2903" spans="7:10" x14ac:dyDescent="0.35">
      <c r="G2903" t="str">
        <f t="shared" si="100"/>
        <v>RWXTHEALE</v>
      </c>
      <c r="H2903" t="str">
        <f t="shared" si="101"/>
        <v>RWX</v>
      </c>
      <c r="I2903" t="s">
        <v>5679</v>
      </c>
      <c r="J2903" t="s">
        <v>5678</v>
      </c>
    </row>
    <row r="2904" spans="7:10" x14ac:dyDescent="0.35">
      <c r="G2904" t="str">
        <f t="shared" si="100"/>
        <v>RWXTIME SQUARE</v>
      </c>
      <c r="H2904" t="str">
        <f t="shared" si="101"/>
        <v>RWX</v>
      </c>
      <c r="I2904" t="s">
        <v>5681</v>
      </c>
      <c r="J2904" t="s">
        <v>5680</v>
      </c>
    </row>
    <row r="2905" spans="7:10" x14ac:dyDescent="0.35">
      <c r="G2905" t="str">
        <f t="shared" si="100"/>
        <v>RWXTOWNLANDS HOSPITAL</v>
      </c>
      <c r="H2905" t="str">
        <f t="shared" si="101"/>
        <v>RWX</v>
      </c>
      <c r="I2905" t="s">
        <v>2017</v>
      </c>
      <c r="J2905" t="s">
        <v>5682</v>
      </c>
    </row>
    <row r="2906" spans="7:10" x14ac:dyDescent="0.35">
      <c r="G2906" t="str">
        <f t="shared" si="100"/>
        <v>RWXTURNING POINT, NEWBURY</v>
      </c>
      <c r="H2906" t="str">
        <f t="shared" si="101"/>
        <v>RWX</v>
      </c>
      <c r="I2906" t="s">
        <v>5684</v>
      </c>
      <c r="J2906" t="s">
        <v>5683</v>
      </c>
    </row>
    <row r="2907" spans="7:10" x14ac:dyDescent="0.35">
      <c r="G2907" t="str">
        <f t="shared" si="100"/>
        <v>RWXUNIVERSITY OF READING</v>
      </c>
      <c r="H2907" t="str">
        <f t="shared" si="101"/>
        <v>RWX</v>
      </c>
      <c r="I2907" t="s">
        <v>5686</v>
      </c>
      <c r="J2907" t="s">
        <v>5685</v>
      </c>
    </row>
    <row r="2908" spans="7:10" x14ac:dyDescent="0.35">
      <c r="G2908" t="str">
        <f t="shared" si="100"/>
        <v>RWXUPTON ELDERLY - P7A</v>
      </c>
      <c r="H2908" t="str">
        <f t="shared" si="101"/>
        <v>RWX</v>
      </c>
      <c r="I2908" t="s">
        <v>5688</v>
      </c>
      <c r="J2908" t="s">
        <v>5687</v>
      </c>
    </row>
    <row r="2909" spans="7:10" x14ac:dyDescent="0.35">
      <c r="G2909" t="str">
        <f t="shared" si="100"/>
        <v>RWXUPTON HOSPITAL</v>
      </c>
      <c r="H2909" t="str">
        <f t="shared" si="101"/>
        <v>RWX</v>
      </c>
      <c r="I2909" t="s">
        <v>1128</v>
      </c>
      <c r="J2909" t="s">
        <v>5689</v>
      </c>
    </row>
    <row r="2910" spans="7:10" x14ac:dyDescent="0.35">
      <c r="G2910" t="str">
        <f t="shared" si="100"/>
        <v>RWXUPTON PAEDIATRIC - P7E</v>
      </c>
      <c r="H2910" t="str">
        <f t="shared" si="101"/>
        <v>RWX</v>
      </c>
      <c r="I2910" t="s">
        <v>5691</v>
      </c>
      <c r="J2910" t="s">
        <v>5690</v>
      </c>
    </row>
    <row r="2911" spans="7:10" x14ac:dyDescent="0.35">
      <c r="G2911" t="str">
        <f t="shared" si="100"/>
        <v>RWXWEST BERKSHIRE COMMUNITY HOSPITAL</v>
      </c>
      <c r="H2911" t="str">
        <f t="shared" si="101"/>
        <v>RWX</v>
      </c>
      <c r="I2911" t="s">
        <v>2023</v>
      </c>
      <c r="J2911" t="s">
        <v>5692</v>
      </c>
    </row>
    <row r="2912" spans="7:10" x14ac:dyDescent="0.35">
      <c r="G2912" t="str">
        <f t="shared" si="100"/>
        <v>RWXWEXHAM PARK HOSPITAL</v>
      </c>
      <c r="H2912" t="str">
        <f t="shared" si="101"/>
        <v>RWX</v>
      </c>
      <c r="I2912" t="s">
        <v>1129</v>
      </c>
      <c r="J2912" t="s">
        <v>5693</v>
      </c>
    </row>
    <row r="2913" spans="7:10" x14ac:dyDescent="0.35">
      <c r="G2913" t="str">
        <f t="shared" si="100"/>
        <v>RWXWINDSOR DIALYSIS UNIT</v>
      </c>
      <c r="H2913" t="str">
        <f t="shared" si="101"/>
        <v>RWX</v>
      </c>
      <c r="I2913" t="s">
        <v>5695</v>
      </c>
      <c r="J2913" t="s">
        <v>5694</v>
      </c>
    </row>
    <row r="2914" spans="7:10" x14ac:dyDescent="0.35">
      <c r="G2914" t="str">
        <f t="shared" si="100"/>
        <v>RWXWITNEY COMMUNITY HOSPITAL</v>
      </c>
      <c r="H2914" t="str">
        <f t="shared" si="101"/>
        <v>RWX</v>
      </c>
      <c r="I2914" t="s">
        <v>2633</v>
      </c>
      <c r="J2914" t="s">
        <v>5696</v>
      </c>
    </row>
    <row r="2915" spans="7:10" x14ac:dyDescent="0.35">
      <c r="G2915" t="str">
        <f t="shared" si="100"/>
        <v>RWXWOKINGHAM COMMUNITY HOSPITAL</v>
      </c>
      <c r="H2915" t="str">
        <f t="shared" si="101"/>
        <v>RWX</v>
      </c>
      <c r="I2915" t="s">
        <v>5698</v>
      </c>
      <c r="J2915" t="s">
        <v>5697</v>
      </c>
    </row>
    <row r="2916" spans="7:10" x14ac:dyDescent="0.35">
      <c r="G2916" t="str">
        <f t="shared" si="100"/>
        <v>RWYCALDERDALE ROYAL HOSPITAL</v>
      </c>
      <c r="H2916" t="str">
        <f t="shared" si="101"/>
        <v>RWY</v>
      </c>
      <c r="I2916" t="s">
        <v>5700</v>
      </c>
      <c r="J2916" t="s">
        <v>5699</v>
      </c>
    </row>
    <row r="2917" spans="7:10" x14ac:dyDescent="0.35">
      <c r="G2917" t="str">
        <f t="shared" si="100"/>
        <v>RWYHUDDERSFIELD ROYAL INFIRMARY</v>
      </c>
      <c r="H2917" t="str">
        <f t="shared" si="101"/>
        <v>RWY</v>
      </c>
      <c r="I2917" t="s">
        <v>5702</v>
      </c>
      <c r="J2917" t="s">
        <v>5701</v>
      </c>
    </row>
    <row r="2918" spans="7:10" x14ac:dyDescent="0.35">
      <c r="G2918" t="str">
        <f t="shared" si="100"/>
        <v>RX1KINGS MILL HOSPITAL SITE</v>
      </c>
      <c r="H2918" t="str">
        <f t="shared" si="101"/>
        <v>RX1</v>
      </c>
      <c r="I2918" t="s">
        <v>5704</v>
      </c>
      <c r="J2918" t="s">
        <v>5703</v>
      </c>
    </row>
    <row r="2919" spans="7:10" x14ac:dyDescent="0.35">
      <c r="G2919" t="str">
        <f t="shared" si="100"/>
        <v>RX1NOTTINGHAM TREATMENT CENTRE</v>
      </c>
      <c r="H2919" t="str">
        <f t="shared" si="101"/>
        <v>RX1</v>
      </c>
      <c r="I2919" t="s">
        <v>14874</v>
      </c>
      <c r="J2919" t="s">
        <v>14873</v>
      </c>
    </row>
    <row r="2920" spans="7:10" x14ac:dyDescent="0.35">
      <c r="G2920" t="str">
        <f t="shared" si="100"/>
        <v>RX1NOTTINGHAM UNIVERSITY HOSPITALS NHS TRUST - CITY CAMPUS</v>
      </c>
      <c r="H2920" t="str">
        <f t="shared" si="101"/>
        <v>RX1</v>
      </c>
      <c r="I2920" t="s">
        <v>5706</v>
      </c>
      <c r="J2920" t="s">
        <v>5705</v>
      </c>
    </row>
    <row r="2921" spans="7:10" x14ac:dyDescent="0.35">
      <c r="G2921" t="str">
        <f t="shared" ref="G2921:G2963" si="102">H2921&amp;I2921</f>
        <v>RX1NOTTINGHAM UNIVERSITY HOSPITALS NHS TRUST - QUEEN'S MEDICAL CENTRE CAMPUS</v>
      </c>
      <c r="H2921" t="str">
        <f t="shared" si="101"/>
        <v>RX1</v>
      </c>
      <c r="I2921" t="s">
        <v>5708</v>
      </c>
      <c r="J2921" t="s">
        <v>5707</v>
      </c>
    </row>
    <row r="2922" spans="7:10" x14ac:dyDescent="0.35">
      <c r="G2922" t="str">
        <f t="shared" si="102"/>
        <v>RX2ACRE DAY HOSPITAL</v>
      </c>
      <c r="H2922" t="str">
        <f t="shared" si="101"/>
        <v>RX2</v>
      </c>
      <c r="I2922" t="s">
        <v>5710</v>
      </c>
      <c r="J2922" t="s">
        <v>5709</v>
      </c>
    </row>
    <row r="2923" spans="7:10" x14ac:dyDescent="0.35">
      <c r="G2923" t="str">
        <f t="shared" si="102"/>
        <v>RX2AHTT BRIGHTON</v>
      </c>
      <c r="H2923" t="str">
        <f t="shared" si="101"/>
        <v>RX2</v>
      </c>
      <c r="I2923" t="s">
        <v>5712</v>
      </c>
      <c r="J2923" t="s">
        <v>5711</v>
      </c>
    </row>
    <row r="2924" spans="7:10" x14ac:dyDescent="0.35">
      <c r="G2924" t="str">
        <f t="shared" si="102"/>
        <v>RX2ALAN GARDNER COTTAGE</v>
      </c>
      <c r="H2924" t="str">
        <f t="shared" ref="H2924:H2963" si="103">LEFT(J2924,3)</f>
        <v>RX2</v>
      </c>
      <c r="I2924" t="s">
        <v>5714</v>
      </c>
      <c r="J2924" t="s">
        <v>5713</v>
      </c>
    </row>
    <row r="2925" spans="7:10" x14ac:dyDescent="0.35">
      <c r="G2925" t="str">
        <f t="shared" si="102"/>
        <v>RX2ALEXANDRA VILLAS SITE</v>
      </c>
      <c r="H2925" t="str">
        <f t="shared" si="103"/>
        <v>RX2</v>
      </c>
      <c r="I2925" t="s">
        <v>5716</v>
      </c>
      <c r="J2925" t="s">
        <v>5715</v>
      </c>
    </row>
    <row r="2926" spans="7:10" x14ac:dyDescent="0.35">
      <c r="G2926" t="str">
        <f t="shared" si="102"/>
        <v>RX2AMBERSTONE HOSPITAL</v>
      </c>
      <c r="H2926" t="str">
        <f t="shared" si="103"/>
        <v>RX2</v>
      </c>
      <c r="I2926" t="s">
        <v>5718</v>
      </c>
      <c r="J2926" t="s">
        <v>5717</v>
      </c>
    </row>
    <row r="2927" spans="7:10" x14ac:dyDescent="0.35">
      <c r="G2927" t="str">
        <f t="shared" si="102"/>
        <v>RX2AOT BRIGHTON</v>
      </c>
      <c r="H2927" t="str">
        <f t="shared" si="103"/>
        <v>RX2</v>
      </c>
      <c r="I2927" t="s">
        <v>5720</v>
      </c>
      <c r="J2927" t="s">
        <v>5719</v>
      </c>
    </row>
    <row r="2928" spans="7:10" x14ac:dyDescent="0.35">
      <c r="G2928" t="str">
        <f t="shared" si="102"/>
        <v>RX2AOT/REHAB EASTBOURNE &amp; WEALD</v>
      </c>
      <c r="H2928" t="str">
        <f t="shared" si="103"/>
        <v>RX2</v>
      </c>
      <c r="I2928" t="s">
        <v>5722</v>
      </c>
      <c r="J2928" t="s">
        <v>5721</v>
      </c>
    </row>
    <row r="2929" spans="7:10" x14ac:dyDescent="0.35">
      <c r="G2929" t="str">
        <f t="shared" si="102"/>
        <v>RX2BARLAVINGTON MANOR</v>
      </c>
      <c r="H2929" t="str">
        <f t="shared" si="103"/>
        <v>RX2</v>
      </c>
      <c r="I2929" t="s">
        <v>5724</v>
      </c>
      <c r="J2929" t="s">
        <v>5723</v>
      </c>
    </row>
    <row r="2930" spans="7:10" x14ac:dyDescent="0.35">
      <c r="G2930" t="str">
        <f t="shared" si="102"/>
        <v>RX2BEECHMONT</v>
      </c>
      <c r="H2930" t="str">
        <f t="shared" si="103"/>
        <v>RX2</v>
      </c>
      <c r="I2930" t="s">
        <v>5726</v>
      </c>
      <c r="J2930" t="s">
        <v>5725</v>
      </c>
    </row>
    <row r="2931" spans="7:10" x14ac:dyDescent="0.35">
      <c r="G2931" t="str">
        <f t="shared" si="102"/>
        <v>RX2BEECHWOOD UNIT</v>
      </c>
      <c r="H2931" t="str">
        <f t="shared" si="103"/>
        <v>RX2</v>
      </c>
      <c r="I2931" t="s">
        <v>5728</v>
      </c>
      <c r="J2931" t="s">
        <v>5727</v>
      </c>
    </row>
    <row r="2932" spans="7:10" x14ac:dyDescent="0.35">
      <c r="G2932" t="str">
        <f t="shared" si="102"/>
        <v>RX2BEXHILL COMMUNITY HOSPITAL</v>
      </c>
      <c r="H2932" t="str">
        <f t="shared" si="103"/>
        <v>RX2</v>
      </c>
      <c r="I2932" t="s">
        <v>5730</v>
      </c>
      <c r="J2932" t="s">
        <v>5729</v>
      </c>
    </row>
    <row r="2933" spans="7:10" x14ac:dyDescent="0.35">
      <c r="G2933" t="str">
        <f t="shared" si="102"/>
        <v>RX2BOWHILL</v>
      </c>
      <c r="H2933" t="str">
        <f t="shared" si="103"/>
        <v>RX2</v>
      </c>
      <c r="I2933" t="s">
        <v>5732</v>
      </c>
      <c r="J2933" t="s">
        <v>5731</v>
      </c>
    </row>
    <row r="2934" spans="7:10" x14ac:dyDescent="0.35">
      <c r="G2934" t="str">
        <f t="shared" si="102"/>
        <v>RX2BRAMBLYS</v>
      </c>
      <c r="H2934" t="str">
        <f t="shared" si="103"/>
        <v>RX2</v>
      </c>
      <c r="I2934" t="s">
        <v>5734</v>
      </c>
      <c r="J2934" t="s">
        <v>5733</v>
      </c>
    </row>
    <row r="2935" spans="7:10" x14ac:dyDescent="0.35">
      <c r="G2935" t="str">
        <f t="shared" si="102"/>
        <v>RX2BRIGHTON GENERAL HOSPITAL</v>
      </c>
      <c r="H2935" t="str">
        <f t="shared" si="103"/>
        <v>RX2</v>
      </c>
      <c r="I2935" t="s">
        <v>1163</v>
      </c>
      <c r="J2935" t="s">
        <v>5735</v>
      </c>
    </row>
    <row r="2936" spans="7:10" x14ac:dyDescent="0.35">
      <c r="G2936" t="str">
        <f t="shared" si="102"/>
        <v>RX2BRUNSWICK WARD</v>
      </c>
      <c r="H2936" t="str">
        <f t="shared" si="103"/>
        <v>RX2</v>
      </c>
      <c r="I2936" t="s">
        <v>5737</v>
      </c>
      <c r="J2936" t="s">
        <v>5736</v>
      </c>
    </row>
    <row r="2937" spans="7:10" x14ac:dyDescent="0.35">
      <c r="G2937" t="str">
        <f t="shared" si="102"/>
        <v>RX2BUCKLAND HOSPITAL</v>
      </c>
      <c r="H2937" t="str">
        <f t="shared" si="103"/>
        <v>RX2</v>
      </c>
      <c r="I2937" t="s">
        <v>4770</v>
      </c>
      <c r="J2937" t="s">
        <v>5738</v>
      </c>
    </row>
    <row r="2938" spans="7:10" x14ac:dyDescent="0.35">
      <c r="G2938" t="str">
        <f t="shared" si="102"/>
        <v>RX2CARE CO-OPS</v>
      </c>
      <c r="H2938" t="str">
        <f t="shared" si="103"/>
        <v>RX2</v>
      </c>
      <c r="I2938" t="s">
        <v>5740</v>
      </c>
      <c r="J2938" t="s">
        <v>5739</v>
      </c>
    </row>
    <row r="2939" spans="7:10" x14ac:dyDescent="0.35">
      <c r="G2939" t="str">
        <f t="shared" si="102"/>
        <v>RX2CHAILEY HERITAGE</v>
      </c>
      <c r="H2939" t="str">
        <f t="shared" si="103"/>
        <v>RX2</v>
      </c>
      <c r="I2939" t="s">
        <v>5742</v>
      </c>
      <c r="J2939" t="s">
        <v>5741</v>
      </c>
    </row>
    <row r="2940" spans="7:10" x14ac:dyDescent="0.35">
      <c r="G2940" t="str">
        <f t="shared" si="102"/>
        <v>RX2CHALKHILL</v>
      </c>
      <c r="H2940" t="str">
        <f t="shared" si="103"/>
        <v>RX2</v>
      </c>
      <c r="I2940" t="s">
        <v>5744</v>
      </c>
      <c r="J2940" t="s">
        <v>5743</v>
      </c>
    </row>
    <row r="2941" spans="7:10" x14ac:dyDescent="0.35">
      <c r="G2941" t="str">
        <f t="shared" si="102"/>
        <v>RX2CHALLENGING BEHAVIOUR UNIT</v>
      </c>
      <c r="H2941" t="str">
        <f t="shared" si="103"/>
        <v>RX2</v>
      </c>
      <c r="I2941" t="s">
        <v>5746</v>
      </c>
      <c r="J2941" t="s">
        <v>5745</v>
      </c>
    </row>
    <row r="2942" spans="7:10" x14ac:dyDescent="0.35">
      <c r="G2942" t="str">
        <f t="shared" si="102"/>
        <v>RX2CHANCTONBURY WARD</v>
      </c>
      <c r="H2942" t="str">
        <f t="shared" si="103"/>
        <v>RX2</v>
      </c>
      <c r="I2942" t="s">
        <v>5748</v>
      </c>
      <c r="J2942" t="s">
        <v>5747</v>
      </c>
    </row>
    <row r="2943" spans="7:10" x14ac:dyDescent="0.35">
      <c r="G2943" t="str">
        <f t="shared" si="102"/>
        <v>RX2CHASE COMMUNITY HOSPITAL</v>
      </c>
      <c r="H2943" t="str">
        <f t="shared" si="103"/>
        <v>RX2</v>
      </c>
      <c r="I2943" t="s">
        <v>500</v>
      </c>
      <c r="J2943" t="s">
        <v>5749</v>
      </c>
    </row>
    <row r="2944" spans="7:10" x14ac:dyDescent="0.35">
      <c r="G2944" t="str">
        <f t="shared" si="102"/>
        <v>RX2CHICHESTER AOT</v>
      </c>
      <c r="H2944" t="str">
        <f t="shared" si="103"/>
        <v>RX2</v>
      </c>
      <c r="I2944" t="s">
        <v>5751</v>
      </c>
      <c r="J2944" t="s">
        <v>5750</v>
      </c>
    </row>
    <row r="2945" spans="7:10" x14ac:dyDescent="0.35">
      <c r="G2945" t="str">
        <f t="shared" si="102"/>
        <v>RX2CHICHESTER CRT</v>
      </c>
      <c r="H2945" t="str">
        <f t="shared" si="103"/>
        <v>RX2</v>
      </c>
      <c r="I2945" t="s">
        <v>5753</v>
      </c>
      <c r="J2945" t="s">
        <v>5752</v>
      </c>
    </row>
    <row r="2946" spans="7:10" x14ac:dyDescent="0.35">
      <c r="G2946" t="str">
        <f t="shared" si="102"/>
        <v>RX2CLAYTON WARD</v>
      </c>
      <c r="H2946" t="str">
        <f t="shared" si="103"/>
        <v>RX2</v>
      </c>
      <c r="I2946" t="s">
        <v>5755</v>
      </c>
      <c r="J2946" t="s">
        <v>5754</v>
      </c>
    </row>
    <row r="2947" spans="7:10" x14ac:dyDescent="0.35">
      <c r="G2947" t="str">
        <f t="shared" si="102"/>
        <v>RX2CLERMONT</v>
      </c>
      <c r="H2947" t="str">
        <f t="shared" si="103"/>
        <v>RX2</v>
      </c>
      <c r="I2947" t="s">
        <v>5757</v>
      </c>
      <c r="J2947" t="s">
        <v>5756</v>
      </c>
    </row>
    <row r="2948" spans="7:10" x14ac:dyDescent="0.35">
      <c r="G2948" t="str">
        <f t="shared" si="102"/>
        <v>RX2COBURN WARD</v>
      </c>
      <c r="H2948" t="str">
        <f t="shared" si="103"/>
        <v>RX2</v>
      </c>
      <c r="I2948" t="s">
        <v>5759</v>
      </c>
      <c r="J2948" t="s">
        <v>5758</v>
      </c>
    </row>
    <row r="2949" spans="7:10" x14ac:dyDescent="0.35">
      <c r="G2949" t="str">
        <f t="shared" si="102"/>
        <v>RX2COLWOOD ADOLESCENT UNIT</v>
      </c>
      <c r="H2949" t="str">
        <f t="shared" si="103"/>
        <v>RX2</v>
      </c>
      <c r="I2949" t="s">
        <v>5761</v>
      </c>
      <c r="J2949" t="s">
        <v>5760</v>
      </c>
    </row>
    <row r="2950" spans="7:10" x14ac:dyDescent="0.35">
      <c r="G2950" t="str">
        <f t="shared" si="102"/>
        <v>RX2CONQUEST HOSPITAL</v>
      </c>
      <c r="H2950" t="str">
        <f t="shared" si="103"/>
        <v>RX2</v>
      </c>
      <c r="I2950" t="s">
        <v>5763</v>
      </c>
      <c r="J2950" t="s">
        <v>5762</v>
      </c>
    </row>
    <row r="2951" spans="7:10" x14ac:dyDescent="0.35">
      <c r="G2951" t="str">
        <f t="shared" si="102"/>
        <v>RX2CRAWLEY HOSPITAL</v>
      </c>
      <c r="H2951" t="str">
        <f t="shared" si="103"/>
        <v>RX2</v>
      </c>
      <c r="I2951" t="s">
        <v>1171</v>
      </c>
      <c r="J2951" t="s">
        <v>5764</v>
      </c>
    </row>
    <row r="2952" spans="7:10" x14ac:dyDescent="0.35">
      <c r="G2952" t="str">
        <f t="shared" si="102"/>
        <v>RX2CRHT EASTBOURNE/WEALDON</v>
      </c>
      <c r="H2952" t="str">
        <f t="shared" si="103"/>
        <v>RX2</v>
      </c>
      <c r="I2952" t="s">
        <v>5766</v>
      </c>
      <c r="J2952" t="s">
        <v>5765</v>
      </c>
    </row>
    <row r="2953" spans="7:10" x14ac:dyDescent="0.35">
      <c r="G2953" t="str">
        <f t="shared" si="102"/>
        <v>RX2CRHT HASTINGS/ROTHER</v>
      </c>
      <c r="H2953" t="str">
        <f t="shared" si="103"/>
        <v>RX2</v>
      </c>
      <c r="I2953" t="s">
        <v>5768</v>
      </c>
      <c r="J2953" t="s">
        <v>5767</v>
      </c>
    </row>
    <row r="2954" spans="7:10" x14ac:dyDescent="0.35">
      <c r="G2954" t="str">
        <f t="shared" si="102"/>
        <v>RX2CRI LEWISHAM</v>
      </c>
      <c r="H2954" t="str">
        <f t="shared" si="103"/>
        <v>RX2</v>
      </c>
      <c r="I2954" t="s">
        <v>5770</v>
      </c>
      <c r="J2954" t="s">
        <v>5769</v>
      </c>
    </row>
    <row r="2955" spans="7:10" x14ac:dyDescent="0.35">
      <c r="G2955" t="str">
        <f t="shared" si="102"/>
        <v>RX2CRI MAIDSTONE</v>
      </c>
      <c r="H2955" t="str">
        <f t="shared" si="103"/>
        <v>RX2</v>
      </c>
      <c r="I2955" t="s">
        <v>5772</v>
      </c>
      <c r="J2955" t="s">
        <v>5771</v>
      </c>
    </row>
    <row r="2956" spans="7:10" x14ac:dyDescent="0.35">
      <c r="G2956" t="str">
        <f t="shared" si="102"/>
        <v>RX2CRI TONBRIDGE</v>
      </c>
      <c r="H2956" t="str">
        <f t="shared" si="103"/>
        <v>RX2</v>
      </c>
      <c r="I2956" t="s">
        <v>5774</v>
      </c>
      <c r="J2956" t="s">
        <v>5773</v>
      </c>
    </row>
    <row r="2957" spans="7:10" x14ac:dyDescent="0.35">
      <c r="G2957" t="str">
        <f t="shared" si="102"/>
        <v>RX2CRICKET PAVILLION</v>
      </c>
      <c r="H2957" t="str">
        <f t="shared" si="103"/>
        <v>RX2</v>
      </c>
      <c r="I2957" t="s">
        <v>5776</v>
      </c>
      <c r="J2957" t="s">
        <v>5775</v>
      </c>
    </row>
    <row r="2958" spans="7:10" x14ac:dyDescent="0.35">
      <c r="G2958" t="str">
        <f t="shared" si="102"/>
        <v>RX2DAISY DCS ENFIELD</v>
      </c>
      <c r="H2958" t="str">
        <f t="shared" si="103"/>
        <v>RX2</v>
      </c>
      <c r="I2958" t="s">
        <v>5778</v>
      </c>
      <c r="J2958" t="s">
        <v>5777</v>
      </c>
    </row>
    <row r="2959" spans="7:10" x14ac:dyDescent="0.35">
      <c r="G2959" t="str">
        <f t="shared" si="102"/>
        <v>RX2DAISY DCS READING</v>
      </c>
      <c r="H2959" t="str">
        <f t="shared" si="103"/>
        <v>RX2</v>
      </c>
      <c r="I2959" t="s">
        <v>5780</v>
      </c>
      <c r="J2959" t="s">
        <v>5779</v>
      </c>
    </row>
    <row r="2960" spans="7:10" x14ac:dyDescent="0.35">
      <c r="G2960" t="str">
        <f t="shared" si="102"/>
        <v>RX2DEPARTMENT OF PSYCHIATRY</v>
      </c>
      <c r="H2960" t="str">
        <f t="shared" si="103"/>
        <v>RX2</v>
      </c>
      <c r="I2960" t="s">
        <v>2799</v>
      </c>
      <c r="J2960" t="s">
        <v>5781</v>
      </c>
    </row>
    <row r="2961" spans="7:10" x14ac:dyDescent="0.35">
      <c r="G2961" t="str">
        <f t="shared" si="102"/>
        <v>RX2DOCTORS ON CALL BASE</v>
      </c>
      <c r="H2961" t="str">
        <f t="shared" si="103"/>
        <v>RX2</v>
      </c>
      <c r="I2961" t="s">
        <v>5783</v>
      </c>
      <c r="J2961" t="s">
        <v>5782</v>
      </c>
    </row>
    <row r="2962" spans="7:10" x14ac:dyDescent="0.35">
      <c r="G2962" t="str">
        <f t="shared" si="102"/>
        <v>RX2DOVE DAY HOSPITAL</v>
      </c>
      <c r="H2962" t="str">
        <f t="shared" si="103"/>
        <v>RX2</v>
      </c>
      <c r="I2962" t="s">
        <v>5785</v>
      </c>
      <c r="J2962" t="s">
        <v>5784</v>
      </c>
    </row>
    <row r="2963" spans="7:10" x14ac:dyDescent="0.35">
      <c r="G2963" t="str">
        <f t="shared" si="102"/>
        <v>RX2DOVE WARD</v>
      </c>
      <c r="H2963" t="str">
        <f t="shared" si="103"/>
        <v>RX2</v>
      </c>
      <c r="I2963" t="s">
        <v>2266</v>
      </c>
      <c r="J2963" t="s">
        <v>5786</v>
      </c>
    </row>
    <row r="2964" spans="7:10" x14ac:dyDescent="0.35">
      <c r="G2964" t="str">
        <f t="shared" ref="G2964:G3006" si="104">H2964&amp;I2964</f>
        <v>RX2EASTBOURNE DISTRICT GENERAL HOSPITAL</v>
      </c>
      <c r="H2964" t="str">
        <f t="shared" ref="H2964:H3009" si="105">LEFT(J2964,3)</f>
        <v>RX2</v>
      </c>
      <c r="I2964" t="s">
        <v>1177</v>
      </c>
      <c r="J2964" t="s">
        <v>5787</v>
      </c>
    </row>
    <row r="2965" spans="7:10" x14ac:dyDescent="0.35">
      <c r="G2965" t="str">
        <f t="shared" si="104"/>
        <v>RX2EASTERGATE BUILDING</v>
      </c>
      <c r="H2965" t="str">
        <f t="shared" si="105"/>
        <v>RX2</v>
      </c>
      <c r="I2965" t="s">
        <v>5789</v>
      </c>
      <c r="J2965" t="s">
        <v>5788</v>
      </c>
    </row>
    <row r="2966" spans="7:10" x14ac:dyDescent="0.35">
      <c r="G2966" t="str">
        <f t="shared" si="104"/>
        <v>RX2FERNLEIGH</v>
      </c>
      <c r="H2966" t="str">
        <f t="shared" si="105"/>
        <v>RX2</v>
      </c>
      <c r="I2966" t="s">
        <v>5791</v>
      </c>
      <c r="J2966" t="s">
        <v>5790</v>
      </c>
    </row>
    <row r="2967" spans="7:10" x14ac:dyDescent="0.35">
      <c r="G2967" t="str">
        <f t="shared" si="104"/>
        <v>RX2FORENSIC HASTINGS/ROTHER</v>
      </c>
      <c r="H2967" t="str">
        <f t="shared" si="105"/>
        <v>RX2</v>
      </c>
      <c r="I2967" t="s">
        <v>5793</v>
      </c>
      <c r="J2967" t="s">
        <v>5792</v>
      </c>
    </row>
    <row r="2968" spans="7:10" x14ac:dyDescent="0.35">
      <c r="G2968" t="str">
        <f t="shared" si="104"/>
        <v>RX2FORGET ME NOT UNIT</v>
      </c>
      <c r="H2968" t="str">
        <f t="shared" si="105"/>
        <v>RX2</v>
      </c>
      <c r="I2968" t="s">
        <v>14858</v>
      </c>
      <c r="J2968" t="s">
        <v>14859</v>
      </c>
    </row>
    <row r="2969" spans="7:10" x14ac:dyDescent="0.35">
      <c r="G2969" t="str">
        <f t="shared" si="104"/>
        <v>RX2FORT SOUTHWICK</v>
      </c>
      <c r="H2969" t="str">
        <f t="shared" si="105"/>
        <v>RX2</v>
      </c>
      <c r="I2969" t="s">
        <v>5795</v>
      </c>
      <c r="J2969" t="s">
        <v>5794</v>
      </c>
    </row>
    <row r="2970" spans="7:10" x14ac:dyDescent="0.35">
      <c r="G2970" t="str">
        <f t="shared" si="104"/>
        <v>RX2FOXHOLME COTTAGES (1&amp;2)</v>
      </c>
      <c r="H2970" t="str">
        <f t="shared" si="105"/>
        <v>RX2</v>
      </c>
      <c r="I2970" t="s">
        <v>5797</v>
      </c>
      <c r="J2970" t="s">
        <v>5796</v>
      </c>
    </row>
    <row r="2971" spans="7:10" x14ac:dyDescent="0.35">
      <c r="G2971" t="str">
        <f t="shared" si="104"/>
        <v>RX2GLEBELANDS CMTHE</v>
      </c>
      <c r="H2971" t="str">
        <f t="shared" si="105"/>
        <v>RX2</v>
      </c>
      <c r="I2971" t="s">
        <v>5799</v>
      </c>
      <c r="J2971" t="s">
        <v>5798</v>
      </c>
    </row>
    <row r="2972" spans="7:10" x14ac:dyDescent="0.35">
      <c r="G2972" t="str">
        <f t="shared" si="104"/>
        <v>RX2GOSPORT WAR MEMORIAL HOSPITAL</v>
      </c>
      <c r="H2972" t="str">
        <f t="shared" si="105"/>
        <v>RX2</v>
      </c>
      <c r="I2972" t="s">
        <v>526</v>
      </c>
      <c r="J2972" t="s">
        <v>5800</v>
      </c>
    </row>
    <row r="2973" spans="7:10" x14ac:dyDescent="0.35">
      <c r="G2973" t="str">
        <f t="shared" si="104"/>
        <v>RX2GRANGEMEAD</v>
      </c>
      <c r="H2973" t="str">
        <f t="shared" si="105"/>
        <v>RX2</v>
      </c>
      <c r="I2973" t="s">
        <v>5802</v>
      </c>
      <c r="J2973" t="s">
        <v>5801</v>
      </c>
    </row>
    <row r="2974" spans="7:10" x14ac:dyDescent="0.35">
      <c r="G2974" t="str">
        <f t="shared" si="104"/>
        <v>RX2GREENACRES</v>
      </c>
      <c r="H2974" t="str">
        <f t="shared" si="105"/>
        <v>RX2</v>
      </c>
      <c r="I2974" t="s">
        <v>5804</v>
      </c>
      <c r="J2974" t="s">
        <v>5803</v>
      </c>
    </row>
    <row r="2975" spans="7:10" x14ac:dyDescent="0.35">
      <c r="G2975" t="str">
        <f t="shared" si="104"/>
        <v>RX2H &amp; ROTHER SMHT (RMB)</v>
      </c>
      <c r="H2975" t="str">
        <f t="shared" si="105"/>
        <v>RX2</v>
      </c>
      <c r="I2975" t="s">
        <v>5806</v>
      </c>
      <c r="J2975" t="s">
        <v>5805</v>
      </c>
    </row>
    <row r="2976" spans="7:10" x14ac:dyDescent="0.35">
      <c r="G2976" t="str">
        <f t="shared" si="104"/>
        <v>RX2HAILSHAM &amp; EASTBOURNE EIS</v>
      </c>
      <c r="H2976" t="str">
        <f t="shared" si="105"/>
        <v>RX2</v>
      </c>
      <c r="I2976" t="s">
        <v>5808</v>
      </c>
      <c r="J2976" t="s">
        <v>5807</v>
      </c>
    </row>
    <row r="2977" spans="7:10" x14ac:dyDescent="0.35">
      <c r="G2977" t="str">
        <f t="shared" si="104"/>
        <v>RX2HASTINGS &amp; ROTHER EIS</v>
      </c>
      <c r="H2977" t="str">
        <f t="shared" si="105"/>
        <v>RX2</v>
      </c>
      <c r="I2977" t="s">
        <v>5810</v>
      </c>
      <c r="J2977" t="s">
        <v>5809</v>
      </c>
    </row>
    <row r="2978" spans="7:10" x14ac:dyDescent="0.35">
      <c r="G2978" t="str">
        <f t="shared" si="104"/>
        <v>RX2HASTINGS &amp; ROTHER OP (IKM)</v>
      </c>
      <c r="H2978" t="str">
        <f t="shared" si="105"/>
        <v>RX2</v>
      </c>
      <c r="I2978" t="s">
        <v>5812</v>
      </c>
      <c r="J2978" t="s">
        <v>5811</v>
      </c>
    </row>
    <row r="2979" spans="7:10" x14ac:dyDescent="0.35">
      <c r="G2979" t="str">
        <f t="shared" si="104"/>
        <v>RX2HASTINGS AND ROTHER LDS</v>
      </c>
      <c r="H2979" t="str">
        <f t="shared" si="105"/>
        <v>RX2</v>
      </c>
      <c r="I2979" t="s">
        <v>5814</v>
      </c>
      <c r="J2979" t="s">
        <v>5813</v>
      </c>
    </row>
    <row r="2980" spans="7:10" x14ac:dyDescent="0.35">
      <c r="G2980" t="str">
        <f t="shared" si="104"/>
        <v>RX2HASTINGS DEMENTIA</v>
      </c>
      <c r="H2980" t="str">
        <f t="shared" si="105"/>
        <v>RX2</v>
      </c>
      <c r="I2980" t="s">
        <v>5816</v>
      </c>
      <c r="J2980" t="s">
        <v>5815</v>
      </c>
    </row>
    <row r="2981" spans="7:10" x14ac:dyDescent="0.35">
      <c r="G2981" t="str">
        <f t="shared" si="104"/>
        <v>RX2HEATHFIELD WARD</v>
      </c>
      <c r="H2981" t="str">
        <f t="shared" si="105"/>
        <v>RX2</v>
      </c>
      <c r="I2981" t="s">
        <v>5818</v>
      </c>
      <c r="J2981" t="s">
        <v>5817</v>
      </c>
    </row>
    <row r="2982" spans="7:10" x14ac:dyDescent="0.35">
      <c r="G2982" t="str">
        <f t="shared" si="104"/>
        <v>RX2HELLINGLY CENTRE</v>
      </c>
      <c r="H2982" t="str">
        <f t="shared" si="105"/>
        <v>RX2</v>
      </c>
      <c r="I2982" t="s">
        <v>14865</v>
      </c>
      <c r="J2982" t="s">
        <v>14866</v>
      </c>
    </row>
    <row r="2983" spans="7:10" x14ac:dyDescent="0.35">
      <c r="G2983" t="str">
        <f t="shared" si="104"/>
        <v>RX2HIGHMORE</v>
      </c>
      <c r="H2983" t="str">
        <f t="shared" si="105"/>
        <v>RX2</v>
      </c>
      <c r="I2983" t="s">
        <v>5820</v>
      </c>
      <c r="J2983" t="s">
        <v>5819</v>
      </c>
    </row>
    <row r="2984" spans="7:10" x14ac:dyDescent="0.35">
      <c r="G2984" t="str">
        <f t="shared" si="104"/>
        <v>RX2HOMEFIELD PLACE</v>
      </c>
      <c r="H2984" t="str">
        <f t="shared" si="105"/>
        <v>RX2</v>
      </c>
      <c r="I2984" t="s">
        <v>5822</v>
      </c>
      <c r="J2984" t="s">
        <v>5821</v>
      </c>
    </row>
    <row r="2985" spans="7:10" x14ac:dyDescent="0.35">
      <c r="G2985" t="str">
        <f t="shared" si="104"/>
        <v>RX2HOMEOPATHIC HOSPITAL</v>
      </c>
      <c r="H2985" t="str">
        <f t="shared" si="105"/>
        <v>RX2</v>
      </c>
      <c r="I2985" t="s">
        <v>5824</v>
      </c>
      <c r="J2985" t="s">
        <v>5823</v>
      </c>
    </row>
    <row r="2986" spans="7:10" x14ac:dyDescent="0.35">
      <c r="G2986" t="str">
        <f t="shared" si="104"/>
        <v>RX2HOMESTEAD</v>
      </c>
      <c r="H2986" t="str">
        <f t="shared" si="105"/>
        <v>RX2</v>
      </c>
      <c r="I2986" t="s">
        <v>5826</v>
      </c>
      <c r="J2986" t="s">
        <v>5825</v>
      </c>
    </row>
    <row r="2987" spans="7:10" x14ac:dyDescent="0.35">
      <c r="G2987" t="str">
        <f t="shared" si="104"/>
        <v>RX2HORSHAM HOSPITAL</v>
      </c>
      <c r="H2987" t="str">
        <f t="shared" si="105"/>
        <v>RX2</v>
      </c>
      <c r="I2987" t="s">
        <v>1187</v>
      </c>
      <c r="J2987" t="s">
        <v>5827</v>
      </c>
    </row>
    <row r="2988" spans="7:10" x14ac:dyDescent="0.35">
      <c r="G2988" t="str">
        <f t="shared" si="104"/>
        <v>RX2HORTICULTURE REHABILITATION UNIT</v>
      </c>
      <c r="H2988" t="str">
        <f t="shared" si="105"/>
        <v>RX2</v>
      </c>
      <c r="I2988" t="s">
        <v>5829</v>
      </c>
      <c r="J2988" t="s">
        <v>5828</v>
      </c>
    </row>
    <row r="2989" spans="7:10" x14ac:dyDescent="0.35">
      <c r="G2989" t="str">
        <f t="shared" si="104"/>
        <v>RX2HW, L&amp;H ATS DEMENTIA (AK)</v>
      </c>
      <c r="H2989" t="str">
        <f t="shared" si="105"/>
        <v>RX2</v>
      </c>
      <c r="I2989" t="s">
        <v>5831</v>
      </c>
      <c r="J2989" t="s">
        <v>5830</v>
      </c>
    </row>
    <row r="2990" spans="7:10" x14ac:dyDescent="0.35">
      <c r="G2990" t="str">
        <f t="shared" si="104"/>
        <v>RX2HW, L&amp;H ATS FUNCTIONAL (AK)</v>
      </c>
      <c r="H2990" t="str">
        <f t="shared" si="105"/>
        <v>RX2</v>
      </c>
      <c r="I2990" t="s">
        <v>5833</v>
      </c>
      <c r="J2990" t="s">
        <v>5832</v>
      </c>
    </row>
    <row r="2991" spans="7:10" x14ac:dyDescent="0.35">
      <c r="G2991" t="str">
        <f t="shared" si="104"/>
        <v>RX2ICS QUEENS PARK VILLAS</v>
      </c>
      <c r="H2991" t="str">
        <f t="shared" si="105"/>
        <v>RX2</v>
      </c>
      <c r="I2991" t="s">
        <v>1195</v>
      </c>
      <c r="J2991" t="s">
        <v>5834</v>
      </c>
    </row>
    <row r="2992" spans="7:10" x14ac:dyDescent="0.35">
      <c r="G2992" t="str">
        <f t="shared" si="104"/>
        <v>RX2KENT AND CANTERBURY HOSPITAL</v>
      </c>
      <c r="H2992" t="str">
        <f t="shared" si="105"/>
        <v>RX2</v>
      </c>
      <c r="I2992" t="s">
        <v>4778</v>
      </c>
      <c r="J2992" t="s">
        <v>5835</v>
      </c>
    </row>
    <row r="2993" spans="7:10" x14ac:dyDescent="0.35">
      <c r="G2993" t="str">
        <f t="shared" si="104"/>
        <v>RX2LANGLEY GREEN HOSPITAL</v>
      </c>
      <c r="H2993" t="str">
        <f t="shared" si="105"/>
        <v>RX2</v>
      </c>
      <c r="I2993" t="s">
        <v>5837</v>
      </c>
      <c r="J2993" t="s">
        <v>5836</v>
      </c>
    </row>
    <row r="2994" spans="7:10" x14ac:dyDescent="0.35">
      <c r="G2994" t="str">
        <f t="shared" si="104"/>
        <v>RX2LARCHWOOD CHILDRENS UNIT</v>
      </c>
      <c r="H2994" t="str">
        <f t="shared" si="105"/>
        <v>RX2</v>
      </c>
      <c r="I2994" t="s">
        <v>5839</v>
      </c>
      <c r="J2994" t="s">
        <v>5838</v>
      </c>
    </row>
    <row r="2995" spans="7:10" x14ac:dyDescent="0.35">
      <c r="G2995" t="str">
        <f t="shared" si="104"/>
        <v>RX2LEWES &amp; WEALDEN LDS</v>
      </c>
      <c r="H2995" t="str">
        <f t="shared" si="105"/>
        <v>RX2</v>
      </c>
      <c r="I2995" t="s">
        <v>5841</v>
      </c>
      <c r="J2995" t="s">
        <v>5840</v>
      </c>
    </row>
    <row r="2996" spans="7:10" x14ac:dyDescent="0.35">
      <c r="G2996" t="str">
        <f t="shared" si="104"/>
        <v>RX2LEWES VICTORIA HOSPITAL</v>
      </c>
      <c r="H2996" t="str">
        <f t="shared" si="105"/>
        <v>RX2</v>
      </c>
      <c r="I2996" t="s">
        <v>5843</v>
      </c>
      <c r="J2996" t="s">
        <v>5842</v>
      </c>
    </row>
    <row r="2997" spans="7:10" x14ac:dyDescent="0.35">
      <c r="G2997" t="str">
        <f t="shared" si="104"/>
        <v>RX2LILAC WARD</v>
      </c>
      <c r="H2997" t="str">
        <f t="shared" si="105"/>
        <v>RX2</v>
      </c>
      <c r="I2997" t="s">
        <v>5845</v>
      </c>
      <c r="J2997" t="s">
        <v>5844</v>
      </c>
    </row>
    <row r="2998" spans="7:10" x14ac:dyDescent="0.35">
      <c r="G2998" t="str">
        <f t="shared" si="104"/>
        <v>RX2LINWOOD</v>
      </c>
      <c r="H2998" t="str">
        <f t="shared" si="105"/>
        <v>RX2</v>
      </c>
      <c r="I2998" t="s">
        <v>5847</v>
      </c>
      <c r="J2998" t="s">
        <v>5846</v>
      </c>
    </row>
    <row r="2999" spans="7:10" x14ac:dyDescent="0.35">
      <c r="G2999" t="str">
        <f t="shared" si="104"/>
        <v>RX2LITTLECOTE CHILDRENS HOME</v>
      </c>
      <c r="H2999" t="str">
        <f t="shared" si="105"/>
        <v>RX2</v>
      </c>
      <c r="I2999" t="s">
        <v>5849</v>
      </c>
      <c r="J2999" t="s">
        <v>5848</v>
      </c>
    </row>
    <row r="3000" spans="7:10" x14ac:dyDescent="0.35">
      <c r="G3000" t="str">
        <f t="shared" si="104"/>
        <v>RX2MARTINS FARM</v>
      </c>
      <c r="H3000" t="str">
        <f t="shared" si="105"/>
        <v>RX2</v>
      </c>
      <c r="I3000" t="s">
        <v>5851</v>
      </c>
      <c r="J3000" t="s">
        <v>5850</v>
      </c>
    </row>
    <row r="3001" spans="7:10" x14ac:dyDescent="0.35">
      <c r="G3001" t="str">
        <f t="shared" si="104"/>
        <v>RX2MAYFIELD PLACE</v>
      </c>
      <c r="H3001" t="str">
        <f t="shared" si="105"/>
        <v>RX2</v>
      </c>
      <c r="I3001" t="s">
        <v>5853</v>
      </c>
      <c r="J3001" t="s">
        <v>5852</v>
      </c>
    </row>
    <row r="3002" spans="7:10" x14ac:dyDescent="0.35">
      <c r="G3002" t="str">
        <f t="shared" si="104"/>
        <v>RX2MEADOWFIELD</v>
      </c>
      <c r="H3002" t="str">
        <f t="shared" si="105"/>
        <v>RX2</v>
      </c>
      <c r="I3002" t="s">
        <v>5855</v>
      </c>
      <c r="J3002" t="s">
        <v>5854</v>
      </c>
    </row>
    <row r="3003" spans="7:10" x14ac:dyDescent="0.35">
      <c r="G3003" t="str">
        <f t="shared" si="104"/>
        <v>RX2MENTAL HEALTH BLOCK, HORSHAM HOSPITAL</v>
      </c>
      <c r="H3003" t="str">
        <f t="shared" si="105"/>
        <v>RX2</v>
      </c>
      <c r="I3003" t="s">
        <v>5857</v>
      </c>
      <c r="J3003" t="s">
        <v>5856</v>
      </c>
    </row>
    <row r="3004" spans="7:10" x14ac:dyDescent="0.35">
      <c r="G3004" t="str">
        <f t="shared" si="104"/>
        <v>RX2MERIDIAN WARD</v>
      </c>
      <c r="H3004" t="str">
        <f t="shared" si="105"/>
        <v>RX2</v>
      </c>
      <c r="I3004" t="s">
        <v>5859</v>
      </c>
      <c r="J3004" t="s">
        <v>5858</v>
      </c>
    </row>
    <row r="3005" spans="7:10" x14ac:dyDescent="0.35">
      <c r="G3005" t="str">
        <f t="shared" si="104"/>
        <v>RX2MID SUSSEX - LWWDT</v>
      </c>
      <c r="H3005" t="str">
        <f t="shared" si="105"/>
        <v>RX2</v>
      </c>
      <c r="I3005" t="s">
        <v>5861</v>
      </c>
      <c r="J3005" t="s">
        <v>5860</v>
      </c>
    </row>
    <row r="3006" spans="7:10" x14ac:dyDescent="0.35">
      <c r="G3006" t="str">
        <f t="shared" si="104"/>
        <v>RX2MIDHURST COMMUNITY HOSPITAL</v>
      </c>
      <c r="H3006" t="str">
        <f t="shared" si="105"/>
        <v>RX2</v>
      </c>
      <c r="I3006" t="s">
        <v>1203</v>
      </c>
      <c r="J3006" t="s">
        <v>5862</v>
      </c>
    </row>
    <row r="3007" spans="7:10" x14ac:dyDescent="0.35">
      <c r="G3007" t="str">
        <f t="shared" ref="G3007:G3054" si="106">H3007&amp;I3007</f>
        <v>RX2MILL VIEW HOSPITAL</v>
      </c>
      <c r="H3007" t="str">
        <f t="shared" si="105"/>
        <v>RX2</v>
      </c>
      <c r="I3007" t="s">
        <v>1205</v>
      </c>
      <c r="J3007" t="s">
        <v>5863</v>
      </c>
    </row>
    <row r="3008" spans="7:10" x14ac:dyDescent="0.35">
      <c r="G3008" t="str">
        <f t="shared" si="106"/>
        <v>RX2MILTON GRANGE</v>
      </c>
      <c r="H3008" t="str">
        <f t="shared" si="105"/>
        <v>RX2</v>
      </c>
      <c r="I3008" t="s">
        <v>5865</v>
      </c>
      <c r="J3008" t="s">
        <v>5864</v>
      </c>
    </row>
    <row r="3009" spans="7:10" x14ac:dyDescent="0.35">
      <c r="G3009" t="str">
        <f t="shared" si="106"/>
        <v>RX2MINSTRELS GALLERY</v>
      </c>
      <c r="H3009" t="str">
        <f t="shared" si="105"/>
        <v>RX2</v>
      </c>
      <c r="I3009" t="s">
        <v>5867</v>
      </c>
      <c r="J3009" t="s">
        <v>5866</v>
      </c>
    </row>
    <row r="3010" spans="7:10" x14ac:dyDescent="0.35">
      <c r="G3010" t="str">
        <f t="shared" si="106"/>
        <v>RX2MOAT CROFT</v>
      </c>
      <c r="H3010" t="str">
        <f t="shared" ref="H3010:H3057" si="107">LEFT(J3010,3)</f>
        <v>RX2</v>
      </c>
      <c r="I3010" t="s">
        <v>5869</v>
      </c>
      <c r="J3010" t="s">
        <v>5868</v>
      </c>
    </row>
    <row r="3011" spans="7:10" x14ac:dyDescent="0.35">
      <c r="G3011" t="str">
        <f t="shared" si="106"/>
        <v>RX2MORTUARY</v>
      </c>
      <c r="H3011" t="str">
        <f t="shared" si="107"/>
        <v>RX2</v>
      </c>
      <c r="I3011" t="s">
        <v>5871</v>
      </c>
      <c r="J3011" t="s">
        <v>5870</v>
      </c>
    </row>
    <row r="3012" spans="7:10" x14ac:dyDescent="0.35">
      <c r="G3012" t="str">
        <f t="shared" si="106"/>
        <v>RX2MOUNT DENYS</v>
      </c>
      <c r="H3012" t="str">
        <f t="shared" si="107"/>
        <v>RX2</v>
      </c>
      <c r="I3012" t="s">
        <v>5873</v>
      </c>
      <c r="J3012" t="s">
        <v>5872</v>
      </c>
    </row>
    <row r="3013" spans="7:10" x14ac:dyDescent="0.35">
      <c r="G3013" t="str">
        <f t="shared" si="106"/>
        <v>RX2NEVILL HOSPITAL</v>
      </c>
      <c r="H3013" t="str">
        <f t="shared" si="107"/>
        <v>RX2</v>
      </c>
      <c r="I3013" t="s">
        <v>1208</v>
      </c>
      <c r="J3013" t="s">
        <v>5874</v>
      </c>
    </row>
    <row r="3014" spans="7:10" x14ac:dyDescent="0.35">
      <c r="G3014" t="str">
        <f t="shared" si="106"/>
        <v>RX2NEWHAVEN HILLRISE DAY HOSPITAL</v>
      </c>
      <c r="H3014" t="str">
        <f t="shared" si="107"/>
        <v>RX2</v>
      </c>
      <c r="I3014" t="s">
        <v>5876</v>
      </c>
      <c r="J3014" t="s">
        <v>5875</v>
      </c>
    </row>
    <row r="3015" spans="7:10" x14ac:dyDescent="0.35">
      <c r="G3015" t="str">
        <f t="shared" si="106"/>
        <v>RX2NORTH WEST SUSSEX AOT</v>
      </c>
      <c r="H3015" t="str">
        <f t="shared" si="107"/>
        <v>RX2</v>
      </c>
      <c r="I3015" t="s">
        <v>5878</v>
      </c>
      <c r="J3015" t="s">
        <v>5877</v>
      </c>
    </row>
    <row r="3016" spans="7:10" x14ac:dyDescent="0.35">
      <c r="G3016" t="str">
        <f t="shared" si="106"/>
        <v>RX2NORTH WEST SUSSEX MAS</v>
      </c>
      <c r="H3016" t="str">
        <f t="shared" si="107"/>
        <v>RX2</v>
      </c>
      <c r="I3016" t="s">
        <v>5880</v>
      </c>
      <c r="J3016" t="s">
        <v>5879</v>
      </c>
    </row>
    <row r="3017" spans="7:10" x14ac:dyDescent="0.35">
      <c r="G3017" t="str">
        <f t="shared" si="106"/>
        <v>RX2NORTH WESTERN LWWDT</v>
      </c>
      <c r="H3017" t="str">
        <f t="shared" si="107"/>
        <v>RX2</v>
      </c>
      <c r="I3017" t="s">
        <v>5882</v>
      </c>
      <c r="J3017" t="s">
        <v>5881</v>
      </c>
    </row>
    <row r="3018" spans="7:10" x14ac:dyDescent="0.35">
      <c r="G3018" t="str">
        <f t="shared" si="106"/>
        <v>RX2NORTHDOWN</v>
      </c>
      <c r="H3018" t="str">
        <f t="shared" si="107"/>
        <v>RX2</v>
      </c>
      <c r="I3018" t="s">
        <v>5884</v>
      </c>
      <c r="J3018" t="s">
        <v>5883</v>
      </c>
    </row>
    <row r="3019" spans="7:10" x14ac:dyDescent="0.35">
      <c r="G3019" t="str">
        <f t="shared" si="106"/>
        <v>RX2OAK PARK</v>
      </c>
      <c r="H3019" t="str">
        <f t="shared" si="107"/>
        <v>RX2</v>
      </c>
      <c r="I3019" t="s">
        <v>5886</v>
      </c>
      <c r="J3019" t="s">
        <v>5885</v>
      </c>
    </row>
    <row r="3020" spans="7:10" x14ac:dyDescent="0.35">
      <c r="G3020" t="str">
        <f t="shared" si="106"/>
        <v>RX2OAKLANDS WARD</v>
      </c>
      <c r="H3020" t="str">
        <f t="shared" si="107"/>
        <v>RX2</v>
      </c>
      <c r="I3020" t="s">
        <v>5888</v>
      </c>
      <c r="J3020" t="s">
        <v>5887</v>
      </c>
    </row>
    <row r="3021" spans="7:10" x14ac:dyDescent="0.35">
      <c r="G3021" t="str">
        <f t="shared" si="106"/>
        <v>RX2OLD MILL SQUARE</v>
      </c>
      <c r="H3021" t="str">
        <f t="shared" si="107"/>
        <v>RX2</v>
      </c>
      <c r="I3021" t="s">
        <v>5890</v>
      </c>
      <c r="J3021" t="s">
        <v>5889</v>
      </c>
    </row>
    <row r="3022" spans="7:10" x14ac:dyDescent="0.35">
      <c r="G3022" t="str">
        <f t="shared" si="106"/>
        <v>RX2OLD STEINE (YMCA)</v>
      </c>
      <c r="H3022" t="str">
        <f t="shared" si="107"/>
        <v>RX2</v>
      </c>
      <c r="I3022" t="s">
        <v>5892</v>
      </c>
      <c r="J3022" t="s">
        <v>5891</v>
      </c>
    </row>
    <row r="3023" spans="7:10" x14ac:dyDescent="0.35">
      <c r="G3023" t="str">
        <f t="shared" si="106"/>
        <v>RX2PACK-IT (UNIT 17)</v>
      </c>
      <c r="H3023" t="str">
        <f t="shared" si="107"/>
        <v>RX2</v>
      </c>
      <c r="I3023" t="s">
        <v>5894</v>
      </c>
      <c r="J3023" t="s">
        <v>5893</v>
      </c>
    </row>
    <row r="3024" spans="7:10" x14ac:dyDescent="0.35">
      <c r="G3024" t="str">
        <f t="shared" si="106"/>
        <v>RX2PAVILLION WARD</v>
      </c>
      <c r="H3024" t="str">
        <f t="shared" si="107"/>
        <v>RX2</v>
      </c>
      <c r="I3024" t="s">
        <v>5896</v>
      </c>
      <c r="J3024" t="s">
        <v>5895</v>
      </c>
    </row>
    <row r="3025" spans="7:10" x14ac:dyDescent="0.35">
      <c r="G3025" t="str">
        <f t="shared" si="106"/>
        <v>RX2PRESTON HALL HOSPITAL</v>
      </c>
      <c r="H3025" t="str">
        <f t="shared" si="107"/>
        <v>RX2</v>
      </c>
      <c r="I3025" t="s">
        <v>5197</v>
      </c>
      <c r="J3025" t="s">
        <v>5897</v>
      </c>
    </row>
    <row r="3026" spans="7:10" x14ac:dyDescent="0.35">
      <c r="G3026" t="str">
        <f t="shared" si="106"/>
        <v>RX2PRESTON SKREENS</v>
      </c>
      <c r="H3026" t="str">
        <f t="shared" si="107"/>
        <v>RX2</v>
      </c>
      <c r="I3026" t="s">
        <v>5899</v>
      </c>
      <c r="J3026" t="s">
        <v>5898</v>
      </c>
    </row>
    <row r="3027" spans="7:10" x14ac:dyDescent="0.35">
      <c r="G3027" t="str">
        <f t="shared" si="106"/>
        <v>RX2PRIMROSE COTTAGES (1&amp;2)</v>
      </c>
      <c r="H3027" t="str">
        <f t="shared" si="107"/>
        <v>RX2</v>
      </c>
      <c r="I3027" t="s">
        <v>5901</v>
      </c>
      <c r="J3027" t="s">
        <v>5900</v>
      </c>
    </row>
    <row r="3028" spans="7:10" x14ac:dyDescent="0.35">
      <c r="G3028" t="str">
        <f t="shared" si="106"/>
        <v>RX2PRINCESS ROYAL HOSPITAL</v>
      </c>
      <c r="H3028" t="str">
        <f t="shared" si="107"/>
        <v>RX2</v>
      </c>
      <c r="I3028" t="s">
        <v>678</v>
      </c>
      <c r="J3028" t="s">
        <v>5902</v>
      </c>
    </row>
    <row r="3029" spans="7:10" x14ac:dyDescent="0.35">
      <c r="G3029" t="str">
        <f t="shared" si="106"/>
        <v>RX2PRINTING REHABILITATION UNIT</v>
      </c>
      <c r="H3029" t="str">
        <f t="shared" si="107"/>
        <v>RX2</v>
      </c>
      <c r="I3029" t="s">
        <v>5904</v>
      </c>
      <c r="J3029" t="s">
        <v>5903</v>
      </c>
    </row>
    <row r="3030" spans="7:10" x14ac:dyDescent="0.35">
      <c r="G3030" t="str">
        <f t="shared" si="106"/>
        <v>RX2QUEEN VICTORIA HOSPITAL</v>
      </c>
      <c r="H3030" t="str">
        <f t="shared" si="107"/>
        <v>RX2</v>
      </c>
      <c r="I3030" t="s">
        <v>1217</v>
      </c>
      <c r="J3030" t="s">
        <v>5905</v>
      </c>
    </row>
    <row r="3031" spans="7:10" x14ac:dyDescent="0.35">
      <c r="G3031" t="str">
        <f t="shared" si="106"/>
        <v>RX2REGENCY WARD</v>
      </c>
      <c r="H3031" t="str">
        <f t="shared" si="107"/>
        <v>RX2</v>
      </c>
      <c r="I3031" t="s">
        <v>5907</v>
      </c>
      <c r="J3031" t="s">
        <v>5906</v>
      </c>
    </row>
    <row r="3032" spans="7:10" x14ac:dyDescent="0.35">
      <c r="G3032" t="str">
        <f t="shared" si="106"/>
        <v>RX2ROBOROUGH DAY HOSPITAL</v>
      </c>
      <c r="H3032" t="str">
        <f t="shared" si="107"/>
        <v>RX2</v>
      </c>
      <c r="I3032" t="s">
        <v>5909</v>
      </c>
      <c r="J3032" t="s">
        <v>5908</v>
      </c>
    </row>
    <row r="3033" spans="7:10" x14ac:dyDescent="0.35">
      <c r="G3033" t="str">
        <f t="shared" si="106"/>
        <v>RX2ROSE WARD</v>
      </c>
      <c r="H3033" t="str">
        <f t="shared" si="107"/>
        <v>RX2</v>
      </c>
      <c r="I3033" t="s">
        <v>5911</v>
      </c>
      <c r="J3033" t="s">
        <v>5910</v>
      </c>
    </row>
    <row r="3034" spans="7:10" x14ac:dyDescent="0.35">
      <c r="G3034" t="str">
        <f t="shared" si="106"/>
        <v>RX2ROSEMARY PARK</v>
      </c>
      <c r="H3034" t="str">
        <f t="shared" si="107"/>
        <v>RX2</v>
      </c>
      <c r="I3034" t="s">
        <v>5913</v>
      </c>
      <c r="J3034" t="s">
        <v>5912</v>
      </c>
    </row>
    <row r="3035" spans="7:10" x14ac:dyDescent="0.35">
      <c r="G3035" t="str">
        <f t="shared" si="106"/>
        <v>RX2ROTHERFIELD MEWS (1&amp;2)</v>
      </c>
      <c r="H3035" t="str">
        <f t="shared" si="107"/>
        <v>RX2</v>
      </c>
      <c r="I3035" t="s">
        <v>5915</v>
      </c>
      <c r="J3035" t="s">
        <v>5914</v>
      </c>
    </row>
    <row r="3036" spans="7:10" x14ac:dyDescent="0.35">
      <c r="G3036" t="str">
        <f t="shared" si="106"/>
        <v>RX2ROYAL SUSSEX COUNTY HOSPITAL</v>
      </c>
      <c r="H3036" t="str">
        <f t="shared" si="107"/>
        <v>RX2</v>
      </c>
      <c r="I3036" t="s">
        <v>5917</v>
      </c>
      <c r="J3036" t="s">
        <v>5916</v>
      </c>
    </row>
    <row r="3037" spans="7:10" x14ac:dyDescent="0.35">
      <c r="G3037" t="str">
        <f t="shared" si="106"/>
        <v>RX2RUTLAND GARDENS</v>
      </c>
      <c r="H3037" t="str">
        <f t="shared" si="107"/>
        <v>RX2</v>
      </c>
      <c r="I3037" t="s">
        <v>14868</v>
      </c>
      <c r="J3037" t="s">
        <v>14869</v>
      </c>
    </row>
    <row r="3038" spans="7:10" x14ac:dyDescent="0.35">
      <c r="G3038" t="str">
        <f t="shared" si="106"/>
        <v>RX2RYE MEMORIAL HOSPITAL</v>
      </c>
      <c r="H3038" t="str">
        <f t="shared" si="107"/>
        <v>RX2</v>
      </c>
      <c r="I3038" t="s">
        <v>5919</v>
      </c>
      <c r="J3038" t="s">
        <v>5918</v>
      </c>
    </row>
    <row r="3039" spans="7:10" x14ac:dyDescent="0.35">
      <c r="G3039" t="str">
        <f t="shared" si="106"/>
        <v>RX2RYE MEMORIAL HOSPITAL</v>
      </c>
      <c r="H3039" t="str">
        <f t="shared" si="107"/>
        <v>RX2</v>
      </c>
      <c r="I3039" t="s">
        <v>5919</v>
      </c>
      <c r="J3039" t="s">
        <v>5920</v>
      </c>
    </row>
    <row r="3040" spans="7:10" x14ac:dyDescent="0.35">
      <c r="G3040" t="str">
        <f t="shared" si="106"/>
        <v>RX2SEAFORD DAY HOSPITAL</v>
      </c>
      <c r="H3040" t="str">
        <f t="shared" si="107"/>
        <v>RX2</v>
      </c>
      <c r="I3040" t="s">
        <v>5922</v>
      </c>
      <c r="J3040" t="s">
        <v>5921</v>
      </c>
    </row>
    <row r="3041" spans="7:10" x14ac:dyDescent="0.35">
      <c r="G3041" t="str">
        <f t="shared" si="106"/>
        <v>RX2SEASIDE CHILDRENS HOME</v>
      </c>
      <c r="H3041" t="str">
        <f t="shared" si="107"/>
        <v>RX2</v>
      </c>
      <c r="I3041" t="s">
        <v>5924</v>
      </c>
      <c r="J3041" t="s">
        <v>5923</v>
      </c>
    </row>
    <row r="3042" spans="7:10" x14ac:dyDescent="0.35">
      <c r="G3042" t="str">
        <f t="shared" si="106"/>
        <v>RX2SOUTHDOWN</v>
      </c>
      <c r="H3042" t="str">
        <f t="shared" si="107"/>
        <v>RX2</v>
      </c>
      <c r="I3042" t="s">
        <v>5926</v>
      </c>
      <c r="J3042" t="s">
        <v>5925</v>
      </c>
    </row>
    <row r="3043" spans="7:10" x14ac:dyDescent="0.35">
      <c r="G3043" t="str">
        <f t="shared" si="106"/>
        <v>RX2SOUTHLANDS HOSPITAL</v>
      </c>
      <c r="H3043" t="str">
        <f t="shared" si="107"/>
        <v>RX2</v>
      </c>
      <c r="I3043" t="s">
        <v>1227</v>
      </c>
      <c r="J3043" t="s">
        <v>5927</v>
      </c>
    </row>
    <row r="3044" spans="7:10" x14ac:dyDescent="0.35">
      <c r="G3044" t="str">
        <f t="shared" si="106"/>
        <v>RX2SPRINGVALE CMHC (EAST GRINSTEAD)</v>
      </c>
      <c r="H3044" t="str">
        <f t="shared" si="107"/>
        <v>RX2</v>
      </c>
      <c r="I3044" t="s">
        <v>5929</v>
      </c>
      <c r="J3044" t="s">
        <v>5928</v>
      </c>
    </row>
    <row r="3045" spans="7:10" x14ac:dyDescent="0.35">
      <c r="G3045" t="str">
        <f t="shared" si="106"/>
        <v>RX2ST RICHARDS HOSPITAL</v>
      </c>
      <c r="H3045" t="str">
        <f t="shared" si="107"/>
        <v>RX2</v>
      </c>
      <c r="I3045" t="s">
        <v>1231</v>
      </c>
      <c r="J3045" t="s">
        <v>5930</v>
      </c>
    </row>
    <row r="3046" spans="7:10" x14ac:dyDescent="0.35">
      <c r="G3046" t="str">
        <f t="shared" si="106"/>
        <v>RX2STOWFORD</v>
      </c>
      <c r="H3046" t="str">
        <f t="shared" si="107"/>
        <v>RX2</v>
      </c>
      <c r="I3046" t="s">
        <v>5932</v>
      </c>
      <c r="J3046" t="s">
        <v>5931</v>
      </c>
    </row>
    <row r="3047" spans="7:10" x14ac:dyDescent="0.35">
      <c r="G3047" t="str">
        <f t="shared" si="106"/>
        <v>RX2STURTON PLACE</v>
      </c>
      <c r="H3047" t="str">
        <f t="shared" si="107"/>
        <v>RX2</v>
      </c>
      <c r="I3047" t="s">
        <v>5934</v>
      </c>
      <c r="J3047" t="s">
        <v>5933</v>
      </c>
    </row>
    <row r="3048" spans="7:10" x14ac:dyDescent="0.35">
      <c r="G3048" t="str">
        <f t="shared" si="106"/>
        <v>RX2SUMMERFOLD CMHC (BURGESS HILL)</v>
      </c>
      <c r="H3048" t="str">
        <f t="shared" si="107"/>
        <v>RX2</v>
      </c>
      <c r="I3048" t="s">
        <v>5936</v>
      </c>
      <c r="J3048" t="s">
        <v>5935</v>
      </c>
    </row>
    <row r="3049" spans="7:10" x14ac:dyDescent="0.35">
      <c r="G3049" t="str">
        <f t="shared" si="106"/>
        <v>RX2SUSSEX BEACON</v>
      </c>
      <c r="H3049" t="str">
        <f t="shared" si="107"/>
        <v>RX2</v>
      </c>
      <c r="I3049" t="s">
        <v>5938</v>
      </c>
      <c r="J3049" t="s">
        <v>5937</v>
      </c>
    </row>
    <row r="3050" spans="7:10" x14ac:dyDescent="0.35">
      <c r="G3050" t="str">
        <f t="shared" si="106"/>
        <v>RX2SUSSEX CARE</v>
      </c>
      <c r="H3050" t="str">
        <f t="shared" si="107"/>
        <v>RX2</v>
      </c>
      <c r="I3050" t="s">
        <v>5940</v>
      </c>
      <c r="J3050" t="s">
        <v>5939</v>
      </c>
    </row>
    <row r="3051" spans="7:10" x14ac:dyDescent="0.35">
      <c r="G3051" t="str">
        <f t="shared" si="106"/>
        <v>RX2TEASEL CHILDRENS HOME</v>
      </c>
      <c r="H3051" t="str">
        <f t="shared" si="107"/>
        <v>RX2</v>
      </c>
      <c r="I3051" t="s">
        <v>5942</v>
      </c>
      <c r="J3051" t="s">
        <v>5941</v>
      </c>
    </row>
    <row r="3052" spans="7:10" x14ac:dyDescent="0.35">
      <c r="G3052" t="str">
        <f t="shared" si="106"/>
        <v>RX2THE BOURNE</v>
      </c>
      <c r="H3052" t="str">
        <f t="shared" si="107"/>
        <v>RX2</v>
      </c>
      <c r="I3052" t="s">
        <v>5944</v>
      </c>
      <c r="J3052" t="s">
        <v>5943</v>
      </c>
    </row>
    <row r="3053" spans="7:10" x14ac:dyDescent="0.35">
      <c r="G3053" t="str">
        <f t="shared" si="106"/>
        <v>RX2THE BRIDGE</v>
      </c>
      <c r="H3053" t="str">
        <f t="shared" si="107"/>
        <v>RX2</v>
      </c>
      <c r="I3053" t="s">
        <v>1704</v>
      </c>
      <c r="J3053" t="s">
        <v>5945</v>
      </c>
    </row>
    <row r="3054" spans="7:10" x14ac:dyDescent="0.35">
      <c r="G3054" t="str">
        <f t="shared" si="106"/>
        <v>RX2THE CEDARS</v>
      </c>
      <c r="H3054" t="str">
        <f t="shared" si="107"/>
        <v>RX2</v>
      </c>
      <c r="I3054" t="s">
        <v>3371</v>
      </c>
      <c r="J3054" t="s">
        <v>5946</v>
      </c>
    </row>
    <row r="3055" spans="7:10" x14ac:dyDescent="0.35">
      <c r="G3055" t="str">
        <f t="shared" ref="G3055:G3104" si="108">H3055&amp;I3055</f>
        <v>RX2THE CHAPEL (HELLINGLY SITE)</v>
      </c>
      <c r="H3055" t="str">
        <f t="shared" si="107"/>
        <v>RX2</v>
      </c>
      <c r="I3055" t="s">
        <v>5948</v>
      </c>
      <c r="J3055" t="s">
        <v>5947</v>
      </c>
    </row>
    <row r="3056" spans="7:10" x14ac:dyDescent="0.35">
      <c r="G3056" t="str">
        <f t="shared" si="108"/>
        <v>RX2THE COTTAGE - HORSHAM HOSPITAL</v>
      </c>
      <c r="H3056" t="str">
        <f t="shared" si="107"/>
        <v>RX2</v>
      </c>
      <c r="I3056" t="s">
        <v>5950</v>
      </c>
      <c r="J3056" t="s">
        <v>5949</v>
      </c>
    </row>
    <row r="3057" spans="7:10" x14ac:dyDescent="0.35">
      <c r="G3057" t="str">
        <f t="shared" si="108"/>
        <v>RX2THE CRECHE</v>
      </c>
      <c r="H3057" t="str">
        <f t="shared" si="107"/>
        <v>RX2</v>
      </c>
      <c r="I3057" t="s">
        <v>5952</v>
      </c>
      <c r="J3057" t="s">
        <v>5951</v>
      </c>
    </row>
    <row r="3058" spans="7:10" x14ac:dyDescent="0.35">
      <c r="G3058" t="str">
        <f t="shared" si="108"/>
        <v>RX2THE CYGNETS NURSERY</v>
      </c>
      <c r="H3058" t="str">
        <f t="shared" ref="H3058:H3107" si="109">LEFT(J3058,3)</f>
        <v>RX2</v>
      </c>
      <c r="I3058" t="s">
        <v>5954</v>
      </c>
      <c r="J3058" t="s">
        <v>5953</v>
      </c>
    </row>
    <row r="3059" spans="7:10" x14ac:dyDescent="0.35">
      <c r="G3059" t="str">
        <f t="shared" si="108"/>
        <v>RX2THE FIELDINGS</v>
      </c>
      <c r="H3059" t="str">
        <f t="shared" si="109"/>
        <v>RX2</v>
      </c>
      <c r="I3059" t="s">
        <v>5956</v>
      </c>
      <c r="J3059" t="s">
        <v>5955</v>
      </c>
    </row>
    <row r="3060" spans="7:10" x14ac:dyDescent="0.35">
      <c r="G3060" t="str">
        <f t="shared" si="108"/>
        <v>RX2THE FIRS</v>
      </c>
      <c r="H3060" t="str">
        <f t="shared" si="109"/>
        <v>RX2</v>
      </c>
      <c r="I3060" t="s">
        <v>3843</v>
      </c>
      <c r="J3060" t="s">
        <v>5957</v>
      </c>
    </row>
    <row r="3061" spans="7:10" x14ac:dyDescent="0.35">
      <c r="G3061" t="str">
        <f t="shared" si="108"/>
        <v>RX2THE GRANGE</v>
      </c>
      <c r="H3061" t="str">
        <f t="shared" si="109"/>
        <v>RX2</v>
      </c>
      <c r="I3061" t="s">
        <v>429</v>
      </c>
      <c r="J3061" t="s">
        <v>5958</v>
      </c>
    </row>
    <row r="3062" spans="7:10" x14ac:dyDescent="0.35">
      <c r="G3062" t="str">
        <f t="shared" si="108"/>
        <v>RX2THE HAROLD KIDD UNIT</v>
      </c>
      <c r="H3062" t="str">
        <f t="shared" si="109"/>
        <v>RX2</v>
      </c>
      <c r="I3062" t="s">
        <v>5960</v>
      </c>
      <c r="J3062" t="s">
        <v>5959</v>
      </c>
    </row>
    <row r="3063" spans="7:10" x14ac:dyDescent="0.35">
      <c r="G3063" t="str">
        <f t="shared" si="108"/>
        <v>RX2THE LARCHES</v>
      </c>
      <c r="H3063" t="str">
        <f t="shared" si="109"/>
        <v>RX2</v>
      </c>
      <c r="I3063" t="s">
        <v>5962</v>
      </c>
      <c r="J3063" t="s">
        <v>5961</v>
      </c>
    </row>
    <row r="3064" spans="7:10" x14ac:dyDescent="0.35">
      <c r="G3064" t="str">
        <f t="shared" si="108"/>
        <v>RX2THE MERTON</v>
      </c>
      <c r="H3064" t="str">
        <f t="shared" si="109"/>
        <v>RX2</v>
      </c>
      <c r="I3064" t="s">
        <v>5964</v>
      </c>
      <c r="J3064" t="s">
        <v>5963</v>
      </c>
    </row>
    <row r="3065" spans="7:10" x14ac:dyDescent="0.35">
      <c r="G3065" t="str">
        <f t="shared" si="108"/>
        <v>RX2THE PEARSON UNIT, MIDHURST COMMUNITY HOSPITAL</v>
      </c>
      <c r="H3065" t="str">
        <f t="shared" si="109"/>
        <v>RX2</v>
      </c>
      <c r="I3065" t="s">
        <v>5966</v>
      </c>
      <c r="J3065" t="s">
        <v>5965</v>
      </c>
    </row>
    <row r="3066" spans="7:10" x14ac:dyDescent="0.35">
      <c r="G3066" t="str">
        <f t="shared" si="108"/>
        <v>RX2THE RICHARD HOTHAM UNIT</v>
      </c>
      <c r="H3066" t="str">
        <f t="shared" si="109"/>
        <v>RX2</v>
      </c>
      <c r="I3066" t="s">
        <v>5968</v>
      </c>
      <c r="J3066" t="s">
        <v>5967</v>
      </c>
    </row>
    <row r="3067" spans="7:10" x14ac:dyDescent="0.35">
      <c r="G3067" t="str">
        <f t="shared" si="108"/>
        <v>RX2THE SALTINGS</v>
      </c>
      <c r="H3067" t="str">
        <f t="shared" si="109"/>
        <v>RX2</v>
      </c>
      <c r="I3067" t="s">
        <v>5970</v>
      </c>
      <c r="J3067" t="s">
        <v>5969</v>
      </c>
    </row>
    <row r="3068" spans="7:10" x14ac:dyDescent="0.35">
      <c r="G3068" t="str">
        <f t="shared" si="108"/>
        <v>RX2THE SANCTUARY</v>
      </c>
      <c r="H3068" t="str">
        <f t="shared" si="109"/>
        <v>RX2</v>
      </c>
      <c r="I3068" t="s">
        <v>5972</v>
      </c>
      <c r="J3068" t="s">
        <v>5971</v>
      </c>
    </row>
    <row r="3069" spans="7:10" x14ac:dyDescent="0.35">
      <c r="G3069" t="str">
        <f t="shared" si="108"/>
        <v>RX2THE SCOTT UNIT &amp; PAEDIATRIC DEVELOPMENT UNIT</v>
      </c>
      <c r="H3069" t="str">
        <f t="shared" si="109"/>
        <v>RX2</v>
      </c>
      <c r="I3069" t="s">
        <v>5974</v>
      </c>
      <c r="J3069" t="s">
        <v>5973</v>
      </c>
    </row>
    <row r="3070" spans="7:10" x14ac:dyDescent="0.35">
      <c r="G3070" t="str">
        <f t="shared" si="108"/>
        <v>RX2THE SUMMIT</v>
      </c>
      <c r="H3070" t="str">
        <f t="shared" si="109"/>
        <v>RX2</v>
      </c>
      <c r="I3070" t="s">
        <v>5976</v>
      </c>
      <c r="J3070" t="s">
        <v>5975</v>
      </c>
    </row>
    <row r="3071" spans="7:10" x14ac:dyDescent="0.35">
      <c r="G3071" t="str">
        <f t="shared" si="108"/>
        <v>RX2THE WEALD DAY HOSPITAL</v>
      </c>
      <c r="H3071" t="str">
        <f t="shared" si="109"/>
        <v>RX2</v>
      </c>
      <c r="I3071" t="s">
        <v>5978</v>
      </c>
      <c r="J3071" t="s">
        <v>5977</v>
      </c>
    </row>
    <row r="3072" spans="7:10" x14ac:dyDescent="0.35">
      <c r="G3072" t="str">
        <f t="shared" si="108"/>
        <v>RX2UNIT 5 CIGNETS</v>
      </c>
      <c r="H3072" t="str">
        <f t="shared" si="109"/>
        <v>RX2</v>
      </c>
      <c r="I3072" t="s">
        <v>5980</v>
      </c>
      <c r="J3072" t="s">
        <v>5979</v>
      </c>
    </row>
    <row r="3073" spans="7:10" x14ac:dyDescent="0.35">
      <c r="G3073" t="str">
        <f t="shared" si="108"/>
        <v>RX2VILLA WARD &amp; DOWNSVIEW</v>
      </c>
      <c r="H3073" t="str">
        <f t="shared" si="109"/>
        <v>RX2</v>
      </c>
      <c r="I3073" t="s">
        <v>5982</v>
      </c>
      <c r="J3073" t="s">
        <v>5981</v>
      </c>
    </row>
    <row r="3074" spans="7:10" x14ac:dyDescent="0.35">
      <c r="G3074" t="str">
        <f t="shared" si="108"/>
        <v>RX2WARNINGLID DAY HOSPITAL</v>
      </c>
      <c r="H3074" t="str">
        <f t="shared" si="109"/>
        <v>RX2</v>
      </c>
      <c r="I3074" t="s">
        <v>5984</v>
      </c>
      <c r="J3074" t="s">
        <v>5983</v>
      </c>
    </row>
    <row r="3075" spans="7:10" x14ac:dyDescent="0.35">
      <c r="G3075" t="str">
        <f t="shared" si="108"/>
        <v>RX2WEST SUSSEX DCS WEST</v>
      </c>
      <c r="H3075" t="str">
        <f t="shared" si="109"/>
        <v>RX2</v>
      </c>
      <c r="I3075" t="s">
        <v>5986</v>
      </c>
      <c r="J3075" t="s">
        <v>5985</v>
      </c>
    </row>
    <row r="3076" spans="7:10" x14ac:dyDescent="0.35">
      <c r="G3076" t="str">
        <f t="shared" si="108"/>
        <v>RX2WEST SUSSEX EIS NORTH</v>
      </c>
      <c r="H3076" t="str">
        <f t="shared" si="109"/>
        <v>RX2</v>
      </c>
      <c r="I3076" t="s">
        <v>5988</v>
      </c>
      <c r="J3076" t="s">
        <v>5987</v>
      </c>
    </row>
    <row r="3077" spans="7:10" x14ac:dyDescent="0.35">
      <c r="G3077" t="str">
        <f t="shared" si="108"/>
        <v>RX2WEST SUSSEX EIS WEST</v>
      </c>
      <c r="H3077" t="str">
        <f t="shared" si="109"/>
        <v>RX2</v>
      </c>
      <c r="I3077" t="s">
        <v>5990</v>
      </c>
      <c r="J3077" t="s">
        <v>5989</v>
      </c>
    </row>
    <row r="3078" spans="7:10" x14ac:dyDescent="0.35">
      <c r="G3078" t="str">
        <f t="shared" si="108"/>
        <v>RX2WEST SUSSEX MAS SOUTH</v>
      </c>
      <c r="H3078" t="str">
        <f t="shared" si="109"/>
        <v>RX2</v>
      </c>
      <c r="I3078" t="s">
        <v>5992</v>
      </c>
      <c r="J3078" t="s">
        <v>5991</v>
      </c>
    </row>
    <row r="3079" spans="7:10" x14ac:dyDescent="0.35">
      <c r="G3079" t="str">
        <f t="shared" si="108"/>
        <v>RX2WEST SUSSEX MAS WEST</v>
      </c>
      <c r="H3079" t="str">
        <f t="shared" si="109"/>
        <v>RX2</v>
      </c>
      <c r="I3079" t="s">
        <v>5994</v>
      </c>
      <c r="J3079" t="s">
        <v>5993</v>
      </c>
    </row>
    <row r="3080" spans="7:10" x14ac:dyDescent="0.35">
      <c r="G3080" t="str">
        <f t="shared" si="108"/>
        <v>RX2WESTERN SUSSEX ATS (AC)</v>
      </c>
      <c r="H3080" t="str">
        <f t="shared" si="109"/>
        <v>RX2</v>
      </c>
      <c r="I3080" t="s">
        <v>5996</v>
      </c>
      <c r="J3080" t="s">
        <v>5995</v>
      </c>
    </row>
    <row r="3081" spans="7:10" x14ac:dyDescent="0.35">
      <c r="G3081" t="str">
        <f t="shared" si="108"/>
        <v>RX2WESTERN SUSSEX ATS (BQ)</v>
      </c>
      <c r="H3081" t="str">
        <f t="shared" si="109"/>
        <v>RX2</v>
      </c>
      <c r="I3081" t="s">
        <v>5998</v>
      </c>
      <c r="J3081" t="s">
        <v>5997</v>
      </c>
    </row>
    <row r="3082" spans="7:10" x14ac:dyDescent="0.35">
      <c r="G3082" t="str">
        <f t="shared" si="108"/>
        <v>RX2WESTERN SUSSEX ATS (JS)</v>
      </c>
      <c r="H3082" t="str">
        <f t="shared" si="109"/>
        <v>RX2</v>
      </c>
      <c r="I3082" t="s">
        <v>6000</v>
      </c>
      <c r="J3082" t="s">
        <v>5999</v>
      </c>
    </row>
    <row r="3083" spans="7:10" x14ac:dyDescent="0.35">
      <c r="G3083" t="str">
        <f t="shared" si="108"/>
        <v>RX2WOODLANDS</v>
      </c>
      <c r="H3083" t="str">
        <f t="shared" si="109"/>
        <v>RX2</v>
      </c>
      <c r="I3083" t="s">
        <v>1724</v>
      </c>
      <c r="J3083" t="s">
        <v>6001</v>
      </c>
    </row>
    <row r="3084" spans="7:10" x14ac:dyDescent="0.35">
      <c r="G3084" t="str">
        <f t="shared" si="108"/>
        <v>RX2WOODSIDE</v>
      </c>
      <c r="H3084" t="str">
        <f t="shared" si="109"/>
        <v>RX2</v>
      </c>
      <c r="I3084" t="s">
        <v>460</v>
      </c>
      <c r="J3084" t="s">
        <v>6002</v>
      </c>
    </row>
    <row r="3085" spans="7:10" x14ac:dyDescent="0.35">
      <c r="G3085" t="str">
        <f t="shared" si="108"/>
        <v>RX2WOODSIDE ANNEXE</v>
      </c>
      <c r="H3085" t="str">
        <f t="shared" si="109"/>
        <v>RX2</v>
      </c>
      <c r="I3085" t="s">
        <v>6004</v>
      </c>
      <c r="J3085" t="s">
        <v>6003</v>
      </c>
    </row>
    <row r="3086" spans="7:10" x14ac:dyDescent="0.35">
      <c r="G3086" t="str">
        <f t="shared" si="108"/>
        <v>RX2WORTHING HOSPITAL</v>
      </c>
      <c r="H3086" t="str">
        <f t="shared" si="109"/>
        <v>RX2</v>
      </c>
      <c r="I3086" t="s">
        <v>1249</v>
      </c>
      <c r="J3086" t="s">
        <v>6005</v>
      </c>
    </row>
    <row r="3087" spans="7:10" x14ac:dyDescent="0.35">
      <c r="G3087" t="str">
        <f t="shared" si="108"/>
        <v>RX2YASMIN BYSIDE COMFORT</v>
      </c>
      <c r="H3087" t="str">
        <f t="shared" si="109"/>
        <v>RX2</v>
      </c>
      <c r="I3087" t="s">
        <v>6007</v>
      </c>
      <c r="J3087" t="s">
        <v>6006</v>
      </c>
    </row>
    <row r="3088" spans="7:10" x14ac:dyDescent="0.35">
      <c r="G3088" t="str">
        <f t="shared" si="108"/>
        <v>RX2ZACHARY MERTON HOSPITAL</v>
      </c>
      <c r="H3088" t="str">
        <f t="shared" si="109"/>
        <v>RX2</v>
      </c>
      <c r="I3088" t="s">
        <v>1251</v>
      </c>
      <c r="J3088" t="s">
        <v>6008</v>
      </c>
    </row>
    <row r="3089" spans="7:10" x14ac:dyDescent="0.35">
      <c r="G3089" t="str">
        <f t="shared" si="108"/>
        <v>RX3ABDALE HOUSE - COMMUNITY UNIT</v>
      </c>
      <c r="H3089" t="str">
        <f t="shared" si="109"/>
        <v>RX3</v>
      </c>
      <c r="I3089" t="s">
        <v>6010</v>
      </c>
      <c r="J3089" t="s">
        <v>6009</v>
      </c>
    </row>
    <row r="3090" spans="7:10" x14ac:dyDescent="0.35">
      <c r="G3090" t="str">
        <f t="shared" si="108"/>
        <v>RX3ACOMB GABLES (ACOMB GARTH)</v>
      </c>
      <c r="H3090" t="str">
        <f t="shared" si="109"/>
        <v>RX3</v>
      </c>
      <c r="I3090" t="s">
        <v>6012</v>
      </c>
      <c r="J3090" t="s">
        <v>6011</v>
      </c>
    </row>
    <row r="3091" spans="7:10" x14ac:dyDescent="0.35">
      <c r="G3091" t="str">
        <f t="shared" si="108"/>
        <v>RX3AFFECTIVE - FOXRUSH</v>
      </c>
      <c r="H3091" t="str">
        <f t="shared" si="109"/>
        <v>RX3</v>
      </c>
      <c r="I3091" t="s">
        <v>6014</v>
      </c>
      <c r="J3091" t="s">
        <v>6013</v>
      </c>
    </row>
    <row r="3092" spans="7:10" x14ac:dyDescent="0.35">
      <c r="G3092" t="str">
        <f t="shared" si="108"/>
        <v>RX3ASTBURY</v>
      </c>
      <c r="H3092" t="str">
        <f t="shared" si="109"/>
        <v>RX3</v>
      </c>
      <c r="I3092" t="s">
        <v>6016</v>
      </c>
      <c r="J3092" t="s">
        <v>6015</v>
      </c>
    </row>
    <row r="3093" spans="7:10" x14ac:dyDescent="0.35">
      <c r="G3093" t="str">
        <f t="shared" si="108"/>
        <v>RX3AUCKLAND PARK HOSPITAL</v>
      </c>
      <c r="H3093" t="str">
        <f t="shared" si="109"/>
        <v>RX3</v>
      </c>
      <c r="I3093" t="s">
        <v>6018</v>
      </c>
      <c r="J3093" t="s">
        <v>6017</v>
      </c>
    </row>
    <row r="3094" spans="7:10" x14ac:dyDescent="0.35">
      <c r="G3094" t="str">
        <f t="shared" si="108"/>
        <v>RX3AYSGARTH</v>
      </c>
      <c r="H3094" t="str">
        <f t="shared" si="109"/>
        <v>RX3</v>
      </c>
      <c r="I3094" t="s">
        <v>6020</v>
      </c>
      <c r="J3094" t="s">
        <v>6019</v>
      </c>
    </row>
    <row r="3095" spans="7:10" x14ac:dyDescent="0.35">
      <c r="G3095" t="str">
        <f t="shared" si="108"/>
        <v>RX3BANKFIELDS COURT THE LODGE</v>
      </c>
      <c r="H3095" t="str">
        <f t="shared" si="109"/>
        <v>RX3</v>
      </c>
      <c r="I3095" t="s">
        <v>6022</v>
      </c>
      <c r="J3095" t="s">
        <v>6021</v>
      </c>
    </row>
    <row r="3096" spans="7:10" x14ac:dyDescent="0.35">
      <c r="G3096" t="str">
        <f t="shared" si="108"/>
        <v>RX3BANKFIELDS COURT UNIT 1</v>
      </c>
      <c r="H3096" t="str">
        <f t="shared" si="109"/>
        <v>RX3</v>
      </c>
      <c r="I3096" t="s">
        <v>6024</v>
      </c>
      <c r="J3096" t="s">
        <v>6023</v>
      </c>
    </row>
    <row r="3097" spans="7:10" x14ac:dyDescent="0.35">
      <c r="G3097" t="str">
        <f t="shared" si="108"/>
        <v>RX3BANKFIELDS COURT UNIT 2</v>
      </c>
      <c r="H3097" t="str">
        <f t="shared" si="109"/>
        <v>RX3</v>
      </c>
      <c r="I3097" t="s">
        <v>6026</v>
      </c>
      <c r="J3097" t="s">
        <v>6025</v>
      </c>
    </row>
    <row r="3098" spans="7:10" x14ac:dyDescent="0.35">
      <c r="G3098" t="str">
        <f t="shared" si="108"/>
        <v>RX3BANKFIELDS COURT UNIT 3</v>
      </c>
      <c r="H3098" t="str">
        <f t="shared" si="109"/>
        <v>RX3</v>
      </c>
      <c r="I3098" t="s">
        <v>6028</v>
      </c>
      <c r="J3098" t="s">
        <v>6027</v>
      </c>
    </row>
    <row r="3099" spans="7:10" x14ac:dyDescent="0.35">
      <c r="G3099" t="str">
        <f t="shared" si="108"/>
        <v>RX3BANKFIELDS COURT UNIT 4</v>
      </c>
      <c r="H3099" t="str">
        <f t="shared" si="109"/>
        <v>RX3</v>
      </c>
      <c r="I3099" t="s">
        <v>6030</v>
      </c>
      <c r="J3099" t="s">
        <v>6029</v>
      </c>
    </row>
    <row r="3100" spans="7:10" x14ac:dyDescent="0.35">
      <c r="G3100" t="str">
        <f t="shared" si="108"/>
        <v>RX3C &amp; YPS 1</v>
      </c>
      <c r="H3100" t="str">
        <f t="shared" si="109"/>
        <v>RX3</v>
      </c>
      <c r="I3100" t="s">
        <v>6032</v>
      </c>
      <c r="J3100" t="s">
        <v>6031</v>
      </c>
    </row>
    <row r="3101" spans="7:10" x14ac:dyDescent="0.35">
      <c r="G3101" t="str">
        <f t="shared" si="108"/>
        <v>RX3C &amp; YPS 2</v>
      </c>
      <c r="H3101" t="str">
        <f t="shared" si="109"/>
        <v>RX3</v>
      </c>
      <c r="I3101" t="s">
        <v>6034</v>
      </c>
      <c r="J3101" t="s">
        <v>6033</v>
      </c>
    </row>
    <row r="3102" spans="7:10" x14ac:dyDescent="0.35">
      <c r="G3102" t="str">
        <f t="shared" si="108"/>
        <v>RX3C &amp; YPS CLS</v>
      </c>
      <c r="H3102" t="str">
        <f t="shared" si="109"/>
        <v>RX3</v>
      </c>
      <c r="I3102" t="s">
        <v>6036</v>
      </c>
      <c r="J3102" t="s">
        <v>6035</v>
      </c>
    </row>
    <row r="3103" spans="7:10" x14ac:dyDescent="0.35">
      <c r="G3103" t="str">
        <f t="shared" si="108"/>
        <v>RX3CAMPHILL VILLAGE TRUST</v>
      </c>
      <c r="H3103" t="str">
        <f t="shared" si="109"/>
        <v>RX3</v>
      </c>
      <c r="I3103" t="s">
        <v>6038</v>
      </c>
      <c r="J3103" t="s">
        <v>6037</v>
      </c>
    </row>
    <row r="3104" spans="7:10" x14ac:dyDescent="0.35">
      <c r="G3104" t="str">
        <f t="shared" si="108"/>
        <v>RX3CENTENARY SUITE</v>
      </c>
      <c r="H3104" t="str">
        <f t="shared" si="109"/>
        <v>RX3</v>
      </c>
      <c r="I3104" t="s">
        <v>6040</v>
      </c>
      <c r="J3104" t="s">
        <v>6039</v>
      </c>
    </row>
    <row r="3105" spans="7:10" x14ac:dyDescent="0.35">
      <c r="G3105" t="str">
        <f t="shared" ref="G3105:G3162" si="110">H3105&amp;I3105</f>
        <v>RX3CHERRY TREE HOUSE COMMUNITY</v>
      </c>
      <c r="H3105" t="str">
        <f t="shared" si="109"/>
        <v>RX3</v>
      </c>
      <c r="I3105" t="s">
        <v>6042</v>
      </c>
      <c r="J3105" t="s">
        <v>6041</v>
      </c>
    </row>
    <row r="3106" spans="7:10" x14ac:dyDescent="0.35">
      <c r="G3106" t="str">
        <f t="shared" si="110"/>
        <v>RX3CHILDRENS &amp; YOUNG PEOPLES(2)</v>
      </c>
      <c r="H3106" t="str">
        <f t="shared" si="109"/>
        <v>RX3</v>
      </c>
      <c r="I3106" t="s">
        <v>6044</v>
      </c>
      <c r="J3106" t="s">
        <v>6043</v>
      </c>
    </row>
    <row r="3107" spans="7:10" x14ac:dyDescent="0.35">
      <c r="G3107" t="str">
        <f t="shared" si="110"/>
        <v>RX3CHILDRENS &amp; YOUNG PEOPLES(3)</v>
      </c>
      <c r="H3107" t="str">
        <f t="shared" si="109"/>
        <v>RX3</v>
      </c>
      <c r="I3107" t="s">
        <v>6046</v>
      </c>
      <c r="J3107" t="s">
        <v>6045</v>
      </c>
    </row>
    <row r="3108" spans="7:10" x14ac:dyDescent="0.35">
      <c r="G3108" t="str">
        <f t="shared" si="110"/>
        <v>RX3COATHAM MEMORIAL HALL</v>
      </c>
      <c r="H3108" t="str">
        <f t="shared" ref="H3108:H3165" si="111">LEFT(J3108,3)</f>
        <v>RX3</v>
      </c>
      <c r="I3108" t="s">
        <v>6048</v>
      </c>
      <c r="J3108" t="s">
        <v>6047</v>
      </c>
    </row>
    <row r="3109" spans="7:10" x14ac:dyDescent="0.35">
      <c r="G3109" t="str">
        <f t="shared" si="110"/>
        <v>RX3CROSS LANE HOSPITAL AYCKBOURN</v>
      </c>
      <c r="H3109" t="str">
        <f t="shared" si="111"/>
        <v>RX3</v>
      </c>
      <c r="I3109" t="s">
        <v>6050</v>
      </c>
      <c r="J3109" t="s">
        <v>6049</v>
      </c>
    </row>
    <row r="3110" spans="7:10" x14ac:dyDescent="0.35">
      <c r="G3110" t="str">
        <f t="shared" si="110"/>
        <v>RX3CROSS LANE HOSPITAL ROWAN LEA</v>
      </c>
      <c r="H3110" t="str">
        <f t="shared" si="111"/>
        <v>RX3</v>
      </c>
      <c r="I3110" t="s">
        <v>6052</v>
      </c>
      <c r="J3110" t="s">
        <v>6051</v>
      </c>
    </row>
    <row r="3111" spans="7:10" x14ac:dyDescent="0.35">
      <c r="G3111" t="str">
        <f t="shared" si="110"/>
        <v>RX3CYPS - NORTH YORKSHIRE 1</v>
      </c>
      <c r="H3111" t="str">
        <f t="shared" si="111"/>
        <v>RX3</v>
      </c>
      <c r="I3111" t="s">
        <v>6054</v>
      </c>
      <c r="J3111" t="s">
        <v>6053</v>
      </c>
    </row>
    <row r="3112" spans="7:10" x14ac:dyDescent="0.35">
      <c r="G3112" t="str">
        <f t="shared" si="110"/>
        <v>RX3CYPS - NORTH YORKSHIRE 2</v>
      </c>
      <c r="H3112" t="str">
        <f t="shared" si="111"/>
        <v>RX3</v>
      </c>
      <c r="I3112" t="s">
        <v>6056</v>
      </c>
      <c r="J3112" t="s">
        <v>6055</v>
      </c>
    </row>
    <row r="3113" spans="7:10" x14ac:dyDescent="0.35">
      <c r="G3113" t="str">
        <f t="shared" si="110"/>
        <v>RX3DARLINGTON MEMORIAL ROWAN BUILDING</v>
      </c>
      <c r="H3113" t="str">
        <f t="shared" si="111"/>
        <v>RX3</v>
      </c>
      <c r="I3113" t="s">
        <v>6058</v>
      </c>
      <c r="J3113" t="s">
        <v>6057</v>
      </c>
    </row>
    <row r="3114" spans="7:10" x14ac:dyDescent="0.35">
      <c r="G3114" t="str">
        <f t="shared" si="110"/>
        <v>RX3EAST CLEVELAND HOSPITAL</v>
      </c>
      <c r="H3114" t="str">
        <f t="shared" si="111"/>
        <v>RX3</v>
      </c>
      <c r="I3114" t="s">
        <v>4257</v>
      </c>
      <c r="J3114" t="s">
        <v>6059</v>
      </c>
    </row>
    <row r="3115" spans="7:10" x14ac:dyDescent="0.35">
      <c r="G3115" t="str">
        <f t="shared" si="110"/>
        <v>RX3EATING DISORDERS OP</v>
      </c>
      <c r="H3115" t="str">
        <f t="shared" si="111"/>
        <v>RX3</v>
      </c>
      <c r="I3115" t="s">
        <v>6061</v>
      </c>
      <c r="J3115" t="s">
        <v>6060</v>
      </c>
    </row>
    <row r="3116" spans="7:10" x14ac:dyDescent="0.35">
      <c r="G3116" t="str">
        <f t="shared" si="110"/>
        <v>RX3EDEN HILL</v>
      </c>
      <c r="H3116" t="str">
        <f t="shared" si="111"/>
        <v>RX3</v>
      </c>
      <c r="I3116" t="s">
        <v>6063</v>
      </c>
      <c r="J3116" t="s">
        <v>6062</v>
      </c>
    </row>
    <row r="3117" spans="7:10" x14ac:dyDescent="0.35">
      <c r="G3117" t="str">
        <f t="shared" si="110"/>
        <v>RX3EIP (NP)</v>
      </c>
      <c r="H3117" t="str">
        <f t="shared" si="111"/>
        <v>RX3</v>
      </c>
      <c r="I3117" t="s">
        <v>6065</v>
      </c>
      <c r="J3117" t="s">
        <v>6064</v>
      </c>
    </row>
    <row r="3118" spans="7:10" x14ac:dyDescent="0.35">
      <c r="G3118" t="str">
        <f t="shared" si="110"/>
        <v>RX3ESTON &amp; EAST CLEVELAND OLD AGE PSYCH</v>
      </c>
      <c r="H3118" t="str">
        <f t="shared" si="111"/>
        <v>RX3</v>
      </c>
      <c r="I3118" t="s">
        <v>6067</v>
      </c>
      <c r="J3118" t="s">
        <v>6066</v>
      </c>
    </row>
    <row r="3119" spans="7:10" x14ac:dyDescent="0.35">
      <c r="G3119" t="str">
        <f t="shared" si="110"/>
        <v>RX3FORENSIC LD</v>
      </c>
      <c r="H3119" t="str">
        <f t="shared" si="111"/>
        <v>RX3</v>
      </c>
      <c r="I3119" t="s">
        <v>6069</v>
      </c>
      <c r="J3119" t="s">
        <v>6068</v>
      </c>
    </row>
    <row r="3120" spans="7:10" x14ac:dyDescent="0.35">
      <c r="G3120" t="str">
        <f t="shared" si="110"/>
        <v>RX3FOSS PARK HOSPITAL</v>
      </c>
      <c r="H3120" t="str">
        <f t="shared" si="111"/>
        <v>RX3</v>
      </c>
      <c r="I3120" t="s">
        <v>14434</v>
      </c>
      <c r="J3120" t="s">
        <v>14433</v>
      </c>
    </row>
    <row r="3121" spans="7:10" x14ac:dyDescent="0.35">
      <c r="G3121" t="str">
        <f t="shared" si="110"/>
        <v>RX3FOXRUSH AFFECTIVE DISORDER</v>
      </c>
      <c r="H3121" t="str">
        <f t="shared" si="111"/>
        <v>RX3</v>
      </c>
      <c r="I3121" t="s">
        <v>6070</v>
      </c>
      <c r="J3121" t="s">
        <v>6071</v>
      </c>
    </row>
    <row r="3122" spans="7:10" x14ac:dyDescent="0.35">
      <c r="G3122" t="str">
        <f t="shared" si="110"/>
        <v>RX3GEORGE HARDWICK FOUNDATION</v>
      </c>
      <c r="H3122" t="str">
        <f t="shared" si="111"/>
        <v>RX3</v>
      </c>
      <c r="I3122" t="s">
        <v>6073</v>
      </c>
      <c r="J3122" t="s">
        <v>6072</v>
      </c>
    </row>
    <row r="3123" spans="7:10" x14ac:dyDescent="0.35">
      <c r="G3123" t="str">
        <f t="shared" si="110"/>
        <v>RX3GOODALL (NP)</v>
      </c>
      <c r="H3123" t="str">
        <f t="shared" si="111"/>
        <v>RX3</v>
      </c>
      <c r="I3123" t="s">
        <v>6075</v>
      </c>
      <c r="J3123" t="s">
        <v>6074</v>
      </c>
    </row>
    <row r="3124" spans="7:10" x14ac:dyDescent="0.35">
      <c r="G3124" t="str">
        <f t="shared" si="110"/>
        <v>RX3GROUND FLOOR</v>
      </c>
      <c r="H3124" t="str">
        <f t="shared" si="111"/>
        <v>RX3</v>
      </c>
      <c r="I3124" t="s">
        <v>6077</v>
      </c>
      <c r="J3124" t="s">
        <v>6076</v>
      </c>
    </row>
    <row r="3125" spans="7:10" x14ac:dyDescent="0.35">
      <c r="G3125" t="str">
        <f t="shared" si="110"/>
        <v>RX3GUISBOROUGH GENERAL HOSPITAL</v>
      </c>
      <c r="H3125" t="str">
        <f t="shared" si="111"/>
        <v>RX3</v>
      </c>
      <c r="I3125" t="s">
        <v>6079</v>
      </c>
      <c r="J3125" t="s">
        <v>6078</v>
      </c>
    </row>
    <row r="3126" spans="7:10" x14ac:dyDescent="0.35">
      <c r="G3126" t="str">
        <f t="shared" si="110"/>
        <v>RX3H/POOL LD CHILDRENS SERV</v>
      </c>
      <c r="H3126" t="str">
        <f t="shared" si="111"/>
        <v>RX3</v>
      </c>
      <c r="I3126" t="s">
        <v>6081</v>
      </c>
      <c r="J3126" t="s">
        <v>6080</v>
      </c>
    </row>
    <row r="3127" spans="7:10" x14ac:dyDescent="0.35">
      <c r="G3127" t="str">
        <f t="shared" si="110"/>
        <v>RX3HARROGATE IHTT</v>
      </c>
      <c r="H3127" t="str">
        <f t="shared" si="111"/>
        <v>RX3</v>
      </c>
      <c r="I3127" t="s">
        <v>6083</v>
      </c>
      <c r="J3127" t="s">
        <v>6082</v>
      </c>
    </row>
    <row r="3128" spans="7:10" x14ac:dyDescent="0.35">
      <c r="G3128" t="str">
        <f t="shared" si="110"/>
        <v>RX3HARTLEPOOL CARERS ASSOCIATION</v>
      </c>
      <c r="H3128" t="str">
        <f t="shared" si="111"/>
        <v>RX3</v>
      </c>
      <c r="I3128" t="s">
        <v>6085</v>
      </c>
      <c r="J3128" t="s">
        <v>6084</v>
      </c>
    </row>
    <row r="3129" spans="7:10" x14ac:dyDescent="0.35">
      <c r="G3129" t="str">
        <f t="shared" si="110"/>
        <v>RX3KILTON VIEW</v>
      </c>
      <c r="H3129" t="str">
        <f t="shared" si="111"/>
        <v>RX3</v>
      </c>
      <c r="I3129" t="s">
        <v>6087</v>
      </c>
      <c r="J3129" t="s">
        <v>6086</v>
      </c>
    </row>
    <row r="3130" spans="7:10" x14ac:dyDescent="0.35">
      <c r="G3130" t="str">
        <f t="shared" si="110"/>
        <v>RX3LANCHESTER ROAD HOSPITAL</v>
      </c>
      <c r="H3130" t="str">
        <f t="shared" si="111"/>
        <v>RX3</v>
      </c>
      <c r="I3130" t="s">
        <v>6089</v>
      </c>
      <c r="J3130" t="s">
        <v>6088</v>
      </c>
    </row>
    <row r="3131" spans="7:10" x14ac:dyDescent="0.35">
      <c r="G3131" t="str">
        <f t="shared" si="110"/>
        <v>RX3LD - NORTH</v>
      </c>
      <c r="H3131" t="str">
        <f t="shared" si="111"/>
        <v>RX3</v>
      </c>
      <c r="I3131" t="s">
        <v>6091</v>
      </c>
      <c r="J3131" t="s">
        <v>6090</v>
      </c>
    </row>
    <row r="3132" spans="7:10" x14ac:dyDescent="0.35">
      <c r="G3132" t="str">
        <f t="shared" si="110"/>
        <v>RX3LD - SOUTH</v>
      </c>
      <c r="H3132" t="str">
        <f t="shared" si="111"/>
        <v>RX3</v>
      </c>
      <c r="I3132" t="s">
        <v>6093</v>
      </c>
      <c r="J3132" t="s">
        <v>6092</v>
      </c>
    </row>
    <row r="3133" spans="7:10" x14ac:dyDescent="0.35">
      <c r="G3133" t="str">
        <f t="shared" si="110"/>
        <v>RX3LD NORTH (1)</v>
      </c>
      <c r="H3133" t="str">
        <f t="shared" si="111"/>
        <v>RX3</v>
      </c>
      <c r="I3133" t="s">
        <v>6095</v>
      </c>
      <c r="J3133" t="s">
        <v>6094</v>
      </c>
    </row>
    <row r="3134" spans="7:10" x14ac:dyDescent="0.35">
      <c r="G3134" t="str">
        <f t="shared" si="110"/>
        <v>RX3LD NORTH (2)</v>
      </c>
      <c r="H3134" t="str">
        <f t="shared" si="111"/>
        <v>RX3</v>
      </c>
      <c r="I3134" t="s">
        <v>6097</v>
      </c>
      <c r="J3134" t="s">
        <v>6096</v>
      </c>
    </row>
    <row r="3135" spans="7:10" x14ac:dyDescent="0.35">
      <c r="G3135" t="str">
        <f t="shared" si="110"/>
        <v>RX3LD NORTH (3)</v>
      </c>
      <c r="H3135" t="str">
        <f t="shared" si="111"/>
        <v>RX3</v>
      </c>
      <c r="I3135" t="s">
        <v>6099</v>
      </c>
      <c r="J3135" t="s">
        <v>6098</v>
      </c>
    </row>
    <row r="3136" spans="7:10" x14ac:dyDescent="0.35">
      <c r="G3136" t="str">
        <f t="shared" si="110"/>
        <v>RX3LD SOUTH 2</v>
      </c>
      <c r="H3136" t="str">
        <f t="shared" si="111"/>
        <v>RX3</v>
      </c>
      <c r="I3136" t="s">
        <v>6101</v>
      </c>
      <c r="J3136" t="s">
        <v>6100</v>
      </c>
    </row>
    <row r="3137" spans="7:10" x14ac:dyDescent="0.35">
      <c r="G3137" t="str">
        <f t="shared" si="110"/>
        <v>RX3LUNEDALE</v>
      </c>
      <c r="H3137" t="str">
        <f t="shared" si="111"/>
        <v>RX3</v>
      </c>
      <c r="I3137" t="s">
        <v>6103</v>
      </c>
      <c r="J3137" t="s">
        <v>6102</v>
      </c>
    </row>
    <row r="3138" spans="7:10" x14ac:dyDescent="0.35">
      <c r="G3138" t="str">
        <f t="shared" si="110"/>
        <v>RX3LUSTRUM VALE</v>
      </c>
      <c r="H3138" t="str">
        <f t="shared" si="111"/>
        <v>RX3</v>
      </c>
      <c r="I3138" t="s">
        <v>6105</v>
      </c>
      <c r="J3138" t="s">
        <v>6104</v>
      </c>
    </row>
    <row r="3139" spans="7:10" x14ac:dyDescent="0.35">
      <c r="G3139" t="str">
        <f t="shared" si="110"/>
        <v>RX3LUSTRUM VALE MHSOP NMP</v>
      </c>
      <c r="H3139" t="str">
        <f t="shared" si="111"/>
        <v>RX3</v>
      </c>
      <c r="I3139" t="s">
        <v>6107</v>
      </c>
      <c r="J3139" t="s">
        <v>6106</v>
      </c>
    </row>
    <row r="3140" spans="7:10" x14ac:dyDescent="0.35">
      <c r="G3140" t="str">
        <f t="shared" si="110"/>
        <v>RX3M'BRO MHSOP SECTOR 2</v>
      </c>
      <c r="H3140" t="str">
        <f t="shared" si="111"/>
        <v>RX3</v>
      </c>
      <c r="I3140" t="s">
        <v>6109</v>
      </c>
      <c r="J3140" t="s">
        <v>6108</v>
      </c>
    </row>
    <row r="3141" spans="7:10" x14ac:dyDescent="0.35">
      <c r="G3141" t="str">
        <f t="shared" si="110"/>
        <v>RX3MEADOWFIELDS COMMUNITY UNIT - AKA NELSON COURT CUE</v>
      </c>
      <c r="H3141" t="str">
        <f t="shared" si="111"/>
        <v>RX3</v>
      </c>
      <c r="I3141" t="s">
        <v>6111</v>
      </c>
      <c r="J3141" t="s">
        <v>6110</v>
      </c>
    </row>
    <row r="3142" spans="7:10" x14ac:dyDescent="0.35">
      <c r="G3142" t="str">
        <f t="shared" si="110"/>
        <v>RX3MENTAL HEALTH UNIT - FRIARAGE HOSPITAL</v>
      </c>
      <c r="H3142" t="str">
        <f t="shared" si="111"/>
        <v>RX3</v>
      </c>
      <c r="I3142" t="s">
        <v>6113</v>
      </c>
      <c r="J3142" t="s">
        <v>6112</v>
      </c>
    </row>
    <row r="3143" spans="7:10" x14ac:dyDescent="0.35">
      <c r="G3143" t="str">
        <f t="shared" si="110"/>
        <v>RX3MHSOP - APK NP 2</v>
      </c>
      <c r="H3143" t="str">
        <f t="shared" si="111"/>
        <v>RX3</v>
      </c>
      <c r="I3143" t="s">
        <v>6115</v>
      </c>
      <c r="J3143" t="s">
        <v>6114</v>
      </c>
    </row>
    <row r="3144" spans="7:10" x14ac:dyDescent="0.35">
      <c r="G3144" t="str">
        <f t="shared" si="110"/>
        <v>RX3MHSOP - NORTH YORKSHIRE 1</v>
      </c>
      <c r="H3144" t="str">
        <f t="shared" si="111"/>
        <v>RX3</v>
      </c>
      <c r="I3144" t="s">
        <v>6117</v>
      </c>
      <c r="J3144" t="s">
        <v>6116</v>
      </c>
    </row>
    <row r="3145" spans="7:10" x14ac:dyDescent="0.35">
      <c r="G3145" t="str">
        <f t="shared" si="110"/>
        <v>RX3MHSOP - NORTH YORKSHIRE 2</v>
      </c>
      <c r="H3145" t="str">
        <f t="shared" si="111"/>
        <v>RX3</v>
      </c>
      <c r="I3145" t="s">
        <v>6119</v>
      </c>
      <c r="J3145" t="s">
        <v>6118</v>
      </c>
    </row>
    <row r="3146" spans="7:10" x14ac:dyDescent="0.35">
      <c r="G3146" t="str">
        <f t="shared" si="110"/>
        <v>RX3MHSOP - NORTH YORKSHIRE 3</v>
      </c>
      <c r="H3146" t="str">
        <f t="shared" si="111"/>
        <v>RX3</v>
      </c>
      <c r="I3146" t="s">
        <v>6121</v>
      </c>
      <c r="J3146" t="s">
        <v>6120</v>
      </c>
    </row>
    <row r="3147" spans="7:10" x14ac:dyDescent="0.35">
      <c r="G3147" t="str">
        <f t="shared" si="110"/>
        <v>RX3MHSOP AP NP</v>
      </c>
      <c r="H3147" t="str">
        <f t="shared" si="111"/>
        <v>RX3</v>
      </c>
      <c r="I3147" t="s">
        <v>6123</v>
      </c>
      <c r="J3147" t="s">
        <v>6122</v>
      </c>
    </row>
    <row r="3148" spans="7:10" x14ac:dyDescent="0.35">
      <c r="G3148" t="str">
        <f t="shared" si="110"/>
        <v>RX3MHSOP APK NP</v>
      </c>
      <c r="H3148" t="str">
        <f t="shared" si="111"/>
        <v>RX3</v>
      </c>
      <c r="I3148" t="s">
        <v>6125</v>
      </c>
      <c r="J3148" t="s">
        <v>6124</v>
      </c>
    </row>
    <row r="3149" spans="7:10" x14ac:dyDescent="0.35">
      <c r="G3149" t="str">
        <f t="shared" si="110"/>
        <v>RX3MHSOP LR (NP)</v>
      </c>
      <c r="H3149" t="str">
        <f t="shared" si="111"/>
        <v>RX3</v>
      </c>
      <c r="I3149" t="s">
        <v>6127</v>
      </c>
      <c r="J3149" t="s">
        <v>6126</v>
      </c>
    </row>
    <row r="3150" spans="7:10" x14ac:dyDescent="0.35">
      <c r="G3150" t="str">
        <f t="shared" si="110"/>
        <v>RX3MHSOP M'BRO 2 NMP</v>
      </c>
      <c r="H3150" t="str">
        <f t="shared" si="111"/>
        <v>RX3</v>
      </c>
      <c r="I3150" t="s">
        <v>6129</v>
      </c>
      <c r="J3150" t="s">
        <v>6128</v>
      </c>
    </row>
    <row r="3151" spans="7:10" x14ac:dyDescent="0.35">
      <c r="G3151" t="str">
        <f t="shared" si="110"/>
        <v>RX3MHSOP NP</v>
      </c>
      <c r="H3151" t="str">
        <f t="shared" si="111"/>
        <v>RX3</v>
      </c>
      <c r="I3151" t="s">
        <v>6131</v>
      </c>
      <c r="J3151" t="s">
        <v>6130</v>
      </c>
    </row>
    <row r="3152" spans="7:10" x14ac:dyDescent="0.35">
      <c r="G3152" t="str">
        <f t="shared" si="110"/>
        <v>RX3MHSOP SB (NP)</v>
      </c>
      <c r="H3152" t="str">
        <f t="shared" si="111"/>
        <v>RX3</v>
      </c>
      <c r="I3152" t="s">
        <v>6133</v>
      </c>
      <c r="J3152" t="s">
        <v>6132</v>
      </c>
    </row>
    <row r="3153" spans="7:10" x14ac:dyDescent="0.35">
      <c r="G3153" t="str">
        <f t="shared" si="110"/>
        <v>RX3NMP - H'POOL AFF &amp; PSYCH</v>
      </c>
      <c r="H3153" t="str">
        <f t="shared" si="111"/>
        <v>RX3</v>
      </c>
      <c r="I3153" t="s">
        <v>6135</v>
      </c>
      <c r="J3153" t="s">
        <v>6134</v>
      </c>
    </row>
    <row r="3154" spans="7:10" x14ac:dyDescent="0.35">
      <c r="G3154" t="str">
        <f t="shared" si="110"/>
        <v>RX3NMP - LD H'GATE</v>
      </c>
      <c r="H3154" t="str">
        <f t="shared" si="111"/>
        <v>RX3</v>
      </c>
      <c r="I3154" t="s">
        <v>6137</v>
      </c>
      <c r="J3154" t="s">
        <v>6136</v>
      </c>
    </row>
    <row r="3155" spans="7:10" x14ac:dyDescent="0.35">
      <c r="G3155" t="str">
        <f t="shared" si="110"/>
        <v>RX3NMP - MHSOP H'GATE</v>
      </c>
      <c r="H3155" t="str">
        <f t="shared" si="111"/>
        <v>RX3</v>
      </c>
      <c r="I3155" t="s">
        <v>6139</v>
      </c>
      <c r="J3155" t="s">
        <v>6138</v>
      </c>
    </row>
    <row r="3156" spans="7:10" x14ac:dyDescent="0.35">
      <c r="G3156" t="str">
        <f t="shared" si="110"/>
        <v>RX3NMP - MHSOP STOCKTON</v>
      </c>
      <c r="H3156" t="str">
        <f t="shared" si="111"/>
        <v>RX3</v>
      </c>
      <c r="I3156" t="s">
        <v>6141</v>
      </c>
      <c r="J3156" t="s">
        <v>6140</v>
      </c>
    </row>
    <row r="3157" spans="7:10" x14ac:dyDescent="0.35">
      <c r="G3157" t="str">
        <f t="shared" si="110"/>
        <v>RX3NMP EASINGTON</v>
      </c>
      <c r="H3157" t="str">
        <f t="shared" si="111"/>
        <v>RX3</v>
      </c>
      <c r="I3157" t="s">
        <v>6143</v>
      </c>
      <c r="J3157" t="s">
        <v>6142</v>
      </c>
    </row>
    <row r="3158" spans="7:10" x14ac:dyDescent="0.35">
      <c r="G3158" t="str">
        <f t="shared" si="110"/>
        <v>RX3NMP LAKESIDE AFF DIS</v>
      </c>
      <c r="H3158" t="str">
        <f t="shared" si="111"/>
        <v>RX3</v>
      </c>
      <c r="I3158" t="s">
        <v>6145</v>
      </c>
      <c r="J3158" t="s">
        <v>6144</v>
      </c>
    </row>
    <row r="3159" spans="7:10" x14ac:dyDescent="0.35">
      <c r="G3159" t="str">
        <f t="shared" si="110"/>
        <v>RX3NMP MHSOP HARTLEPOOL</v>
      </c>
      <c r="H3159" t="str">
        <f t="shared" si="111"/>
        <v>RX3</v>
      </c>
      <c r="I3159" t="s">
        <v>6147</v>
      </c>
      <c r="J3159" t="s">
        <v>6146</v>
      </c>
    </row>
    <row r="3160" spans="7:10" x14ac:dyDescent="0.35">
      <c r="G3160" t="str">
        <f t="shared" si="110"/>
        <v>RX3NMP PARKSIDE PSYCHOSIS</v>
      </c>
      <c r="H3160" t="str">
        <f t="shared" si="111"/>
        <v>RX3</v>
      </c>
      <c r="I3160" t="s">
        <v>6149</v>
      </c>
      <c r="J3160" t="s">
        <v>6148</v>
      </c>
    </row>
    <row r="3161" spans="7:10" x14ac:dyDescent="0.35">
      <c r="G3161" t="str">
        <f t="shared" si="110"/>
        <v>RX3NORTH END NP</v>
      </c>
      <c r="H3161" t="str">
        <f t="shared" si="111"/>
        <v>RX3</v>
      </c>
      <c r="I3161" t="s">
        <v>6151</v>
      </c>
      <c r="J3161" t="s">
        <v>6150</v>
      </c>
    </row>
    <row r="3162" spans="7:10" x14ac:dyDescent="0.35">
      <c r="G3162" t="str">
        <f t="shared" si="110"/>
        <v>RX3NP PETERLEE HC</v>
      </c>
      <c r="H3162" t="str">
        <f t="shared" si="111"/>
        <v>RX3</v>
      </c>
      <c r="I3162" t="s">
        <v>6153</v>
      </c>
      <c r="J3162" t="s">
        <v>6152</v>
      </c>
    </row>
    <row r="3163" spans="7:10" x14ac:dyDescent="0.35">
      <c r="G3163" t="str">
        <f t="shared" ref="G3163:G3225" si="112">H3163&amp;I3163</f>
        <v>RX3OAK RISE</v>
      </c>
      <c r="H3163" t="str">
        <f t="shared" si="111"/>
        <v>RX3</v>
      </c>
      <c r="I3163" t="s">
        <v>1567</v>
      </c>
      <c r="J3163" t="s">
        <v>6154</v>
      </c>
    </row>
    <row r="3164" spans="7:10" x14ac:dyDescent="0.35">
      <c r="G3164" t="str">
        <f t="shared" si="112"/>
        <v>RX3OAKWOOD UNIT</v>
      </c>
      <c r="H3164" t="str">
        <f t="shared" si="111"/>
        <v>RX3</v>
      </c>
      <c r="I3164" t="s">
        <v>6156</v>
      </c>
      <c r="J3164" t="s">
        <v>6155</v>
      </c>
    </row>
    <row r="3165" spans="7:10" x14ac:dyDescent="0.35">
      <c r="G3165" t="str">
        <f t="shared" si="112"/>
        <v>RX3OLD AGE PSYCH</v>
      </c>
      <c r="H3165" t="str">
        <f t="shared" si="111"/>
        <v>RX3</v>
      </c>
      <c r="I3165" t="s">
        <v>6158</v>
      </c>
      <c r="J3165" t="s">
        <v>6157</v>
      </c>
    </row>
    <row r="3166" spans="7:10" x14ac:dyDescent="0.35">
      <c r="G3166" t="str">
        <f t="shared" si="112"/>
        <v>RX3PARK HOUSE</v>
      </c>
      <c r="H3166" t="str">
        <f t="shared" ref="H3166:H3225" si="113">LEFT(J3166,3)</f>
        <v>RX3</v>
      </c>
      <c r="I3166" t="s">
        <v>6160</v>
      </c>
      <c r="J3166" t="s">
        <v>6159</v>
      </c>
    </row>
    <row r="3167" spans="7:10" x14ac:dyDescent="0.35">
      <c r="G3167" t="str">
        <f t="shared" si="112"/>
        <v>RX3PARK VIEW</v>
      </c>
      <c r="H3167" t="str">
        <f t="shared" si="113"/>
        <v>RX3</v>
      </c>
      <c r="I3167" t="s">
        <v>6162</v>
      </c>
      <c r="J3167" t="s">
        <v>6161</v>
      </c>
    </row>
    <row r="3168" spans="7:10" x14ac:dyDescent="0.35">
      <c r="G3168" t="str">
        <f t="shared" si="112"/>
        <v>RX3PARKSIDE BILLINGHAM</v>
      </c>
      <c r="H3168" t="str">
        <f t="shared" si="113"/>
        <v>RX3</v>
      </c>
      <c r="I3168" t="s">
        <v>6164</v>
      </c>
      <c r="J3168" t="s">
        <v>6163</v>
      </c>
    </row>
    <row r="3169" spans="7:10" x14ac:dyDescent="0.35">
      <c r="G3169" t="str">
        <f t="shared" si="112"/>
        <v>RX3PARKSIDE MIDDLESBROUGH</v>
      </c>
      <c r="H3169" t="str">
        <f t="shared" si="113"/>
        <v>RX3</v>
      </c>
      <c r="I3169" t="s">
        <v>6166</v>
      </c>
      <c r="J3169" t="s">
        <v>6165</v>
      </c>
    </row>
    <row r="3170" spans="7:10" x14ac:dyDescent="0.35">
      <c r="G3170" t="str">
        <f t="shared" si="112"/>
        <v>RX3PARKSIDE PSYCHOSIS NMP</v>
      </c>
      <c r="H3170" t="str">
        <f t="shared" si="113"/>
        <v>RX3</v>
      </c>
      <c r="I3170" t="s">
        <v>6168</v>
      </c>
      <c r="J3170" t="s">
        <v>6167</v>
      </c>
    </row>
    <row r="3171" spans="7:10" x14ac:dyDescent="0.35">
      <c r="G3171" t="str">
        <f t="shared" si="112"/>
        <v>RX3PEPPERMILL COURT COMMUNITY UNIT</v>
      </c>
      <c r="H3171" t="str">
        <f t="shared" si="113"/>
        <v>RX3</v>
      </c>
      <c r="I3171" t="s">
        <v>6170</v>
      </c>
      <c r="J3171" t="s">
        <v>6169</v>
      </c>
    </row>
    <row r="3172" spans="7:10" x14ac:dyDescent="0.35">
      <c r="G3172" t="str">
        <f t="shared" si="112"/>
        <v>RX3PETERLEE COMMUNITY HOSPITAL</v>
      </c>
      <c r="H3172" t="str">
        <f t="shared" si="113"/>
        <v>RX3</v>
      </c>
      <c r="I3172" t="s">
        <v>4806</v>
      </c>
      <c r="J3172" t="s">
        <v>6171</v>
      </c>
    </row>
    <row r="3173" spans="7:10" x14ac:dyDescent="0.35">
      <c r="G3173" t="str">
        <f t="shared" si="112"/>
        <v>RX3POA</v>
      </c>
      <c r="H3173" t="str">
        <f t="shared" si="113"/>
        <v>RX3</v>
      </c>
      <c r="I3173" t="s">
        <v>6173</v>
      </c>
      <c r="J3173" t="s">
        <v>6172</v>
      </c>
    </row>
    <row r="3174" spans="7:10" x14ac:dyDescent="0.35">
      <c r="G3174" t="str">
        <f t="shared" si="112"/>
        <v>RX3POA - CLS BL UNIT</v>
      </c>
      <c r="H3174" t="str">
        <f t="shared" si="113"/>
        <v>RX3</v>
      </c>
      <c r="I3174" t="s">
        <v>6175</v>
      </c>
      <c r="J3174" t="s">
        <v>6174</v>
      </c>
    </row>
    <row r="3175" spans="7:10" x14ac:dyDescent="0.35">
      <c r="G3175" t="str">
        <f t="shared" si="112"/>
        <v>RX3POA - DARLINGTON WEST PARK 1</v>
      </c>
      <c r="H3175" t="str">
        <f t="shared" si="113"/>
        <v>RX3</v>
      </c>
      <c r="I3175" t="s">
        <v>6177</v>
      </c>
      <c r="J3175" t="s">
        <v>6176</v>
      </c>
    </row>
    <row r="3176" spans="7:10" x14ac:dyDescent="0.35">
      <c r="G3176" t="str">
        <f t="shared" si="112"/>
        <v>RX3POA - DARLINGTON WEST PARK 2</v>
      </c>
      <c r="H3176" t="str">
        <f t="shared" si="113"/>
        <v>RX3</v>
      </c>
      <c r="I3176" t="s">
        <v>6179</v>
      </c>
      <c r="J3176" t="s">
        <v>6178</v>
      </c>
    </row>
    <row r="3177" spans="7:10" x14ac:dyDescent="0.35">
      <c r="G3177" t="str">
        <f t="shared" si="112"/>
        <v>RX3POA - DDALES APARK 1</v>
      </c>
      <c r="H3177" t="str">
        <f t="shared" si="113"/>
        <v>RX3</v>
      </c>
      <c r="I3177" t="s">
        <v>6181</v>
      </c>
      <c r="J3177" t="s">
        <v>6180</v>
      </c>
    </row>
    <row r="3178" spans="7:10" x14ac:dyDescent="0.35">
      <c r="G3178" t="str">
        <f t="shared" si="112"/>
        <v>RX3POA - DDALES APARK 2</v>
      </c>
      <c r="H3178" t="str">
        <f t="shared" si="113"/>
        <v>RX3</v>
      </c>
      <c r="I3178" t="s">
        <v>6183</v>
      </c>
      <c r="J3178" t="s">
        <v>6182</v>
      </c>
    </row>
    <row r="3179" spans="7:10" x14ac:dyDescent="0.35">
      <c r="G3179" t="str">
        <f t="shared" si="112"/>
        <v>RX3POA - DERWENTSIDE CH 1</v>
      </c>
      <c r="H3179" t="str">
        <f t="shared" si="113"/>
        <v>RX3</v>
      </c>
      <c r="I3179" t="s">
        <v>6185</v>
      </c>
      <c r="J3179" t="s">
        <v>6184</v>
      </c>
    </row>
    <row r="3180" spans="7:10" x14ac:dyDescent="0.35">
      <c r="G3180" t="str">
        <f t="shared" si="112"/>
        <v>RX3POA - DERWENTSIDE CH 2</v>
      </c>
      <c r="H3180" t="str">
        <f t="shared" si="113"/>
        <v>RX3</v>
      </c>
      <c r="I3180" t="s">
        <v>6187</v>
      </c>
      <c r="J3180" t="s">
        <v>6186</v>
      </c>
    </row>
    <row r="3181" spans="7:10" x14ac:dyDescent="0.35">
      <c r="G3181" t="str">
        <f t="shared" si="112"/>
        <v>RX3POA - DURHAM BL UNIT</v>
      </c>
      <c r="H3181" t="str">
        <f t="shared" si="113"/>
        <v>RX3</v>
      </c>
      <c r="I3181" t="s">
        <v>6189</v>
      </c>
      <c r="J3181" t="s">
        <v>6188</v>
      </c>
    </row>
    <row r="3182" spans="7:10" x14ac:dyDescent="0.35">
      <c r="G3182" t="str">
        <f t="shared" si="112"/>
        <v>RX3POA - SEDGEFIELD</v>
      </c>
      <c r="H3182" t="str">
        <f t="shared" si="113"/>
        <v>RX3</v>
      </c>
      <c r="I3182" t="s">
        <v>6191</v>
      </c>
      <c r="J3182" t="s">
        <v>6190</v>
      </c>
    </row>
    <row r="3183" spans="7:10" x14ac:dyDescent="0.35">
      <c r="G3183" t="str">
        <f t="shared" si="112"/>
        <v>RX3PRECRIBING MIDDLESBROUGH OLD AGE PSYCH</v>
      </c>
      <c r="H3183" t="str">
        <f t="shared" si="113"/>
        <v>RX3</v>
      </c>
      <c r="I3183" t="s">
        <v>6193</v>
      </c>
      <c r="J3183" t="s">
        <v>6192</v>
      </c>
    </row>
    <row r="3184" spans="7:10" x14ac:dyDescent="0.35">
      <c r="G3184" t="str">
        <f t="shared" si="112"/>
        <v>RX3PRIMROSE LODGE</v>
      </c>
      <c r="H3184" t="str">
        <f t="shared" si="113"/>
        <v>RX3</v>
      </c>
      <c r="I3184" t="s">
        <v>6195</v>
      </c>
      <c r="J3184" t="s">
        <v>6194</v>
      </c>
    </row>
    <row r="3185" spans="7:10" x14ac:dyDescent="0.35">
      <c r="G3185" t="str">
        <f t="shared" si="112"/>
        <v>RX3RIPON COMMUNITY HOSPITAL</v>
      </c>
      <c r="H3185" t="str">
        <f t="shared" si="113"/>
        <v>RX3</v>
      </c>
      <c r="I3185" t="s">
        <v>1581</v>
      </c>
      <c r="J3185" t="s">
        <v>6196</v>
      </c>
    </row>
    <row r="3186" spans="7:10" x14ac:dyDescent="0.35">
      <c r="G3186" t="str">
        <f t="shared" si="112"/>
        <v>RX3ROSEBERRY PARK HOSPITAL</v>
      </c>
      <c r="H3186" t="str">
        <f t="shared" si="113"/>
        <v>RX3</v>
      </c>
      <c r="I3186" t="s">
        <v>6198</v>
      </c>
      <c r="J3186" t="s">
        <v>6197</v>
      </c>
    </row>
    <row r="3187" spans="7:10" x14ac:dyDescent="0.35">
      <c r="G3187" t="str">
        <f t="shared" si="112"/>
        <v>RX3SANDWELL PARK</v>
      </c>
      <c r="H3187" t="str">
        <f t="shared" si="113"/>
        <v>RX3</v>
      </c>
      <c r="I3187" t="s">
        <v>6200</v>
      </c>
      <c r="J3187" t="s">
        <v>6199</v>
      </c>
    </row>
    <row r="3188" spans="7:10" x14ac:dyDescent="0.35">
      <c r="G3188" t="str">
        <f t="shared" si="112"/>
        <v>RX3SCARBOROUGH HOSPITAL</v>
      </c>
      <c r="H3188" t="str">
        <f t="shared" si="113"/>
        <v>RX3</v>
      </c>
      <c r="I3188" t="s">
        <v>6202</v>
      </c>
      <c r="J3188" t="s">
        <v>6201</v>
      </c>
    </row>
    <row r="3189" spans="7:10" x14ac:dyDescent="0.35">
      <c r="G3189" t="str">
        <f t="shared" si="112"/>
        <v>RX3SHARROW VIEW</v>
      </c>
      <c r="H3189" t="str">
        <f t="shared" si="113"/>
        <v>RX3</v>
      </c>
      <c r="I3189" t="s">
        <v>6204</v>
      </c>
      <c r="J3189" t="s">
        <v>6203</v>
      </c>
    </row>
    <row r="3190" spans="7:10" x14ac:dyDescent="0.35">
      <c r="G3190" t="str">
        <f t="shared" si="112"/>
        <v>RX3SHILDON COMMUNITY EXTENDED CARE UNIT</v>
      </c>
      <c r="H3190" t="str">
        <f t="shared" si="113"/>
        <v>RX3</v>
      </c>
      <c r="I3190" t="s">
        <v>6206</v>
      </c>
      <c r="J3190" t="s">
        <v>6205</v>
      </c>
    </row>
    <row r="3191" spans="7:10" x14ac:dyDescent="0.35">
      <c r="G3191" t="str">
        <f t="shared" si="112"/>
        <v>RX3SHOTLEY BRIDGE GROUND FLOOR FLAT</v>
      </c>
      <c r="H3191" t="str">
        <f t="shared" si="113"/>
        <v>RX3</v>
      </c>
      <c r="I3191" t="s">
        <v>6208</v>
      </c>
      <c r="J3191" t="s">
        <v>6207</v>
      </c>
    </row>
    <row r="3192" spans="7:10" x14ac:dyDescent="0.35">
      <c r="G3192" t="str">
        <f t="shared" si="112"/>
        <v>RX3SKIPTON HOSPITAL</v>
      </c>
      <c r="H3192" t="str">
        <f t="shared" si="113"/>
        <v>RX3</v>
      </c>
      <c r="I3192" t="s">
        <v>6210</v>
      </c>
      <c r="J3192" t="s">
        <v>6209</v>
      </c>
    </row>
    <row r="3193" spans="7:10" x14ac:dyDescent="0.35">
      <c r="G3193" t="str">
        <f t="shared" si="112"/>
        <v>RX3SMS STOCKTON</v>
      </c>
      <c r="H3193" t="str">
        <f t="shared" si="113"/>
        <v>RX3</v>
      </c>
      <c r="I3193" t="s">
        <v>6212</v>
      </c>
      <c r="J3193" t="s">
        <v>6211</v>
      </c>
    </row>
    <row r="3194" spans="7:10" x14ac:dyDescent="0.35">
      <c r="G3194" t="str">
        <f t="shared" si="112"/>
        <v>RX3SPRINGWOOD</v>
      </c>
      <c r="H3194" t="str">
        <f t="shared" si="113"/>
        <v>RX3</v>
      </c>
      <c r="I3194" t="s">
        <v>6214</v>
      </c>
      <c r="J3194" t="s">
        <v>6213</v>
      </c>
    </row>
    <row r="3195" spans="7:10" x14ac:dyDescent="0.35">
      <c r="G3195" t="str">
        <f t="shared" si="112"/>
        <v>RX3ST HILDA'S HALL</v>
      </c>
      <c r="H3195" t="str">
        <f t="shared" si="113"/>
        <v>RX3</v>
      </c>
      <c r="I3195" t="s">
        <v>6216</v>
      </c>
      <c r="J3195" t="s">
        <v>6215</v>
      </c>
    </row>
    <row r="3196" spans="7:10" x14ac:dyDescent="0.35">
      <c r="G3196" t="str">
        <f t="shared" si="112"/>
        <v>RX3TEES, ESK WEAR VALLEY NHS TRUST (TEES)</v>
      </c>
      <c r="H3196" t="str">
        <f t="shared" si="113"/>
        <v>RX3</v>
      </c>
      <c r="I3196" t="s">
        <v>6218</v>
      </c>
      <c r="J3196" t="s">
        <v>6217</v>
      </c>
    </row>
    <row r="3197" spans="7:10" x14ac:dyDescent="0.35">
      <c r="G3197" t="str">
        <f t="shared" si="112"/>
        <v>RX3TEES, ESK, WEAR VALLEY NHS TRUST (DURHAM)</v>
      </c>
      <c r="H3197" t="str">
        <f t="shared" si="113"/>
        <v>RX3</v>
      </c>
      <c r="I3197" t="s">
        <v>6220</v>
      </c>
      <c r="J3197" t="s">
        <v>6219</v>
      </c>
    </row>
    <row r="3198" spans="7:10" x14ac:dyDescent="0.35">
      <c r="G3198" t="str">
        <f t="shared" si="112"/>
        <v>RX3TERTIARY PSYCHOSIS 2</v>
      </c>
      <c r="H3198" t="str">
        <f t="shared" si="113"/>
        <v>RX3</v>
      </c>
      <c r="I3198" t="s">
        <v>6222</v>
      </c>
      <c r="J3198" t="s">
        <v>6221</v>
      </c>
    </row>
    <row r="3199" spans="7:10" x14ac:dyDescent="0.35">
      <c r="G3199" t="str">
        <f t="shared" si="112"/>
        <v>RX3THE ANCHORAGE</v>
      </c>
      <c r="H3199" t="str">
        <f t="shared" si="113"/>
        <v>RX3</v>
      </c>
      <c r="I3199" t="s">
        <v>6224</v>
      </c>
      <c r="J3199" t="s">
        <v>6223</v>
      </c>
    </row>
    <row r="3200" spans="7:10" x14ac:dyDescent="0.35">
      <c r="G3200" t="str">
        <f t="shared" si="112"/>
        <v>RX3THE BRIARY UNIT</v>
      </c>
      <c r="H3200" t="str">
        <f t="shared" si="113"/>
        <v>RX3</v>
      </c>
      <c r="I3200" t="s">
        <v>6226</v>
      </c>
      <c r="J3200" t="s">
        <v>6225</v>
      </c>
    </row>
    <row r="3201" spans="7:10" x14ac:dyDescent="0.35">
      <c r="G3201" t="str">
        <f t="shared" si="112"/>
        <v>RX3THE DALES</v>
      </c>
      <c r="H3201" t="str">
        <f t="shared" si="113"/>
        <v>RX3</v>
      </c>
      <c r="I3201" t="s">
        <v>6228</v>
      </c>
      <c r="J3201" t="s">
        <v>6227</v>
      </c>
    </row>
    <row r="3202" spans="7:10" x14ac:dyDescent="0.35">
      <c r="G3202" t="str">
        <f t="shared" si="112"/>
        <v>RX3THE FIRS</v>
      </c>
      <c r="H3202" t="str">
        <f t="shared" si="113"/>
        <v>RX3</v>
      </c>
      <c r="I3202" t="s">
        <v>3843</v>
      </c>
      <c r="J3202" t="s">
        <v>6229</v>
      </c>
    </row>
    <row r="3203" spans="7:10" x14ac:dyDescent="0.35">
      <c r="G3203" t="str">
        <f t="shared" si="112"/>
        <v>RX3THE FRIARAGE</v>
      </c>
      <c r="H3203" t="str">
        <f t="shared" si="113"/>
        <v>RX3</v>
      </c>
      <c r="I3203" t="s">
        <v>6231</v>
      </c>
      <c r="J3203" t="s">
        <v>6230</v>
      </c>
    </row>
    <row r="3204" spans="7:10" x14ac:dyDescent="0.35">
      <c r="G3204" t="str">
        <f t="shared" si="112"/>
        <v>RX3THE GATE</v>
      </c>
      <c r="H3204" t="str">
        <f t="shared" si="113"/>
        <v>RX3</v>
      </c>
      <c r="I3204" t="s">
        <v>6233</v>
      </c>
      <c r="J3204" t="s">
        <v>6232</v>
      </c>
    </row>
    <row r="3205" spans="7:10" x14ac:dyDescent="0.35">
      <c r="G3205" t="str">
        <f t="shared" si="112"/>
        <v>RX3THE HAWTHORNS</v>
      </c>
      <c r="H3205" t="str">
        <f t="shared" si="113"/>
        <v>RX3</v>
      </c>
      <c r="I3205" t="s">
        <v>3231</v>
      </c>
      <c r="J3205" t="s">
        <v>6234</v>
      </c>
    </row>
    <row r="3206" spans="7:10" x14ac:dyDescent="0.35">
      <c r="G3206" t="str">
        <f t="shared" si="112"/>
        <v>RX3THE MALTINGS</v>
      </c>
      <c r="H3206" t="str">
        <f t="shared" si="113"/>
        <v>RX3</v>
      </c>
      <c r="I3206" t="s">
        <v>1922</v>
      </c>
      <c r="J3206" t="s">
        <v>6235</v>
      </c>
    </row>
    <row r="3207" spans="7:10" x14ac:dyDescent="0.35">
      <c r="G3207" t="str">
        <f t="shared" si="112"/>
        <v>RX3THE OLD VICARAGE</v>
      </c>
      <c r="H3207" t="str">
        <f t="shared" si="113"/>
        <v>RX3</v>
      </c>
      <c r="I3207" t="s">
        <v>433</v>
      </c>
      <c r="J3207" t="s">
        <v>6236</v>
      </c>
    </row>
    <row r="3208" spans="7:10" x14ac:dyDescent="0.35">
      <c r="G3208" t="str">
        <f t="shared" si="112"/>
        <v>RX3THE ORCHARD</v>
      </c>
      <c r="H3208" t="str">
        <f t="shared" si="113"/>
        <v>RX3</v>
      </c>
      <c r="I3208" t="s">
        <v>2322</v>
      </c>
      <c r="J3208" t="s">
        <v>6237</v>
      </c>
    </row>
    <row r="3209" spans="7:10" x14ac:dyDescent="0.35">
      <c r="G3209" t="str">
        <f t="shared" si="112"/>
        <v>RX3THE ORCHARDS DAY HOSPITAL</v>
      </c>
      <c r="H3209" t="str">
        <f t="shared" si="113"/>
        <v>RX3</v>
      </c>
      <c r="I3209" t="s">
        <v>6239</v>
      </c>
      <c r="J3209" t="s">
        <v>6238</v>
      </c>
    </row>
    <row r="3210" spans="7:10" x14ac:dyDescent="0.35">
      <c r="G3210" t="str">
        <f t="shared" si="112"/>
        <v>RX3THE RIDINGS</v>
      </c>
      <c r="H3210" t="str">
        <f t="shared" si="113"/>
        <v>RX3</v>
      </c>
      <c r="I3210" t="s">
        <v>6241</v>
      </c>
      <c r="J3210" t="s">
        <v>6240</v>
      </c>
    </row>
    <row r="3211" spans="7:10" x14ac:dyDescent="0.35">
      <c r="G3211" t="str">
        <f t="shared" si="112"/>
        <v>RX3THE WILLOWS NH</v>
      </c>
      <c r="H3211" t="str">
        <f t="shared" si="113"/>
        <v>RX3</v>
      </c>
      <c r="I3211" t="s">
        <v>6243</v>
      </c>
      <c r="J3211" t="s">
        <v>6242</v>
      </c>
    </row>
    <row r="3212" spans="7:10" x14ac:dyDescent="0.35">
      <c r="G3212" t="str">
        <f t="shared" si="112"/>
        <v>RX3TRAFALGAR SQUARE</v>
      </c>
      <c r="H3212" t="str">
        <f t="shared" si="113"/>
        <v>RX3</v>
      </c>
      <c r="I3212" t="s">
        <v>6245</v>
      </c>
      <c r="J3212" t="s">
        <v>6244</v>
      </c>
    </row>
    <row r="3213" spans="7:10" x14ac:dyDescent="0.35">
      <c r="G3213" t="str">
        <f t="shared" si="112"/>
        <v>RX3UNIT 1</v>
      </c>
      <c r="H3213" t="str">
        <f t="shared" si="113"/>
        <v>RX3</v>
      </c>
      <c r="I3213" t="s">
        <v>6247</v>
      </c>
      <c r="J3213" t="s">
        <v>6246</v>
      </c>
    </row>
    <row r="3214" spans="7:10" x14ac:dyDescent="0.35">
      <c r="G3214" t="str">
        <f t="shared" si="112"/>
        <v>RX3UNIVERSITY HOSPITAL OF HARTLEPOOL</v>
      </c>
      <c r="H3214" t="str">
        <f t="shared" si="113"/>
        <v>RX3</v>
      </c>
      <c r="I3214" t="s">
        <v>4808</v>
      </c>
      <c r="J3214" t="s">
        <v>6248</v>
      </c>
    </row>
    <row r="3215" spans="7:10" x14ac:dyDescent="0.35">
      <c r="G3215" t="str">
        <f t="shared" si="112"/>
        <v>RX3UNIVERSITY HOSPITAL OF NORTH DURHAM</v>
      </c>
      <c r="H3215" t="str">
        <f t="shared" si="113"/>
        <v>RX3</v>
      </c>
      <c r="I3215" t="s">
        <v>2333</v>
      </c>
      <c r="J3215" t="s">
        <v>6249</v>
      </c>
    </row>
    <row r="3216" spans="7:10" x14ac:dyDescent="0.35">
      <c r="G3216" t="str">
        <f t="shared" si="112"/>
        <v>RX3UNIVERSITY HOSPITAL OF NORTH TEES</v>
      </c>
      <c r="H3216" t="str">
        <f t="shared" si="113"/>
        <v>RX3</v>
      </c>
      <c r="I3216" t="s">
        <v>4810</v>
      </c>
      <c r="J3216" t="s">
        <v>6250</v>
      </c>
    </row>
    <row r="3217" spans="7:10" x14ac:dyDescent="0.35">
      <c r="G3217" t="str">
        <f t="shared" si="112"/>
        <v>RX3UNIVERSITY HOSPITAL OF NORTH TEES MENTAL HEALTH UNIT</v>
      </c>
      <c r="H3217" t="str">
        <f t="shared" si="113"/>
        <v>RX3</v>
      </c>
      <c r="I3217" t="s">
        <v>6252</v>
      </c>
      <c r="J3217" t="s">
        <v>6251</v>
      </c>
    </row>
    <row r="3218" spans="7:10" x14ac:dyDescent="0.35">
      <c r="G3218" t="str">
        <f t="shared" si="112"/>
        <v>RX3WEST LANE HOSPITAL</v>
      </c>
      <c r="H3218" t="str">
        <f t="shared" si="113"/>
        <v>RX3</v>
      </c>
      <c r="I3218" t="s">
        <v>6254</v>
      </c>
      <c r="J3218" t="s">
        <v>6253</v>
      </c>
    </row>
    <row r="3219" spans="7:10" x14ac:dyDescent="0.35">
      <c r="G3219" t="str">
        <f t="shared" si="112"/>
        <v>RX3WEST LANE HOSPITAL WESTWOOD CENTRE</v>
      </c>
      <c r="H3219" t="str">
        <f t="shared" si="113"/>
        <v>RX3</v>
      </c>
      <c r="I3219" t="s">
        <v>6256</v>
      </c>
      <c r="J3219" t="s">
        <v>6255</v>
      </c>
    </row>
    <row r="3220" spans="7:10" x14ac:dyDescent="0.35">
      <c r="G3220" t="str">
        <f t="shared" si="112"/>
        <v>RX3WEST PARK HOSPITAL</v>
      </c>
      <c r="H3220" t="str">
        <f t="shared" si="113"/>
        <v>RX3</v>
      </c>
      <c r="I3220" t="s">
        <v>2332</v>
      </c>
      <c r="J3220" t="s">
        <v>6257</v>
      </c>
    </row>
    <row r="3221" spans="7:10" x14ac:dyDescent="0.35">
      <c r="G3221" t="str">
        <f t="shared" si="112"/>
        <v>RX3WHITBY &amp; MALTON MHSOP</v>
      </c>
      <c r="H3221" t="str">
        <f t="shared" si="113"/>
        <v>RX3</v>
      </c>
      <c r="I3221" t="s">
        <v>6259</v>
      </c>
      <c r="J3221" t="s">
        <v>6258</v>
      </c>
    </row>
    <row r="3222" spans="7:10" x14ac:dyDescent="0.35">
      <c r="G3222" t="str">
        <f t="shared" si="112"/>
        <v xml:space="preserve">RX3WHITE HORSE VIEW </v>
      </c>
      <c r="H3222" t="str">
        <f t="shared" si="113"/>
        <v>RX3</v>
      </c>
      <c r="I3222" t="s">
        <v>6261</v>
      </c>
      <c r="J3222" t="s">
        <v>6260</v>
      </c>
    </row>
    <row r="3223" spans="7:10" x14ac:dyDescent="0.35">
      <c r="G3223" t="str">
        <f t="shared" si="112"/>
        <v>RX3WOLFSON RESEARCH INSTITUTE</v>
      </c>
      <c r="H3223" t="str">
        <f t="shared" si="113"/>
        <v>RX3</v>
      </c>
      <c r="I3223" t="s">
        <v>6263</v>
      </c>
      <c r="J3223" t="s">
        <v>6262</v>
      </c>
    </row>
    <row r="3224" spans="7:10" x14ac:dyDescent="0.35">
      <c r="G3224" t="str">
        <f t="shared" si="112"/>
        <v>RX3WORSLEY COURT</v>
      </c>
      <c r="H3224" t="str">
        <f t="shared" si="113"/>
        <v>RX3</v>
      </c>
      <c r="I3224" t="s">
        <v>1615</v>
      </c>
      <c r="J3224" t="s">
        <v>6264</v>
      </c>
    </row>
    <row r="3225" spans="7:10" x14ac:dyDescent="0.35">
      <c r="G3225" t="str">
        <f t="shared" si="112"/>
        <v>RX4ACACIA HOUSE (ASHINGTON)</v>
      </c>
      <c r="H3225" t="str">
        <f t="shared" si="113"/>
        <v>RX4</v>
      </c>
      <c r="I3225" t="s">
        <v>6266</v>
      </c>
      <c r="J3225" t="s">
        <v>6265</v>
      </c>
    </row>
    <row r="3226" spans="7:10" x14ac:dyDescent="0.35">
      <c r="G3226" t="str">
        <f t="shared" ref="G3226:G3289" si="114">H3226&amp;I3226</f>
        <v>RX4ACKLAM ROAD HOSPITAL</v>
      </c>
      <c r="H3226" t="s">
        <v>77</v>
      </c>
      <c r="I3226" t="s">
        <v>14766</v>
      </c>
      <c r="J3226" t="s">
        <v>14765</v>
      </c>
    </row>
    <row r="3227" spans="7:10" x14ac:dyDescent="0.35">
      <c r="G3227" t="str">
        <f t="shared" si="114"/>
        <v>RX4ACUTE PSYCH - TYNEDALE</v>
      </c>
      <c r="H3227" t="str">
        <f t="shared" ref="H3227:H3258" si="115">LEFT(J3227,3)</f>
        <v>RX4</v>
      </c>
      <c r="I3227" t="s">
        <v>6268</v>
      </c>
      <c r="J3227" t="s">
        <v>6267</v>
      </c>
    </row>
    <row r="3228" spans="7:10" x14ac:dyDescent="0.35">
      <c r="G3228" t="str">
        <f t="shared" si="114"/>
        <v>RX4ACUTE PSYCH, MORPETH / WANSBECK</v>
      </c>
      <c r="H3228" t="str">
        <f t="shared" si="115"/>
        <v>RX4</v>
      </c>
      <c r="I3228" t="s">
        <v>6270</v>
      </c>
      <c r="J3228" t="s">
        <v>6269</v>
      </c>
    </row>
    <row r="3229" spans="7:10" x14ac:dyDescent="0.35">
      <c r="G3229" t="str">
        <f t="shared" si="114"/>
        <v>RX4ADHD - CHILD &amp; FAMILY</v>
      </c>
      <c r="H3229" t="str">
        <f t="shared" si="115"/>
        <v>RX4</v>
      </c>
      <c r="I3229" t="s">
        <v>6272</v>
      </c>
      <c r="J3229" t="s">
        <v>6271</v>
      </c>
    </row>
    <row r="3230" spans="7:10" x14ac:dyDescent="0.35">
      <c r="G3230" t="str">
        <f t="shared" si="114"/>
        <v>RX4ADHD [WAA]</v>
      </c>
      <c r="H3230" t="str">
        <f t="shared" si="115"/>
        <v>RX4</v>
      </c>
      <c r="I3230" t="s">
        <v>6274</v>
      </c>
      <c r="J3230" t="s">
        <v>6273</v>
      </c>
    </row>
    <row r="3231" spans="7:10" x14ac:dyDescent="0.35">
      <c r="G3231" t="str">
        <f t="shared" si="114"/>
        <v>RX4ADOLESCENT FORENSIC NEWCASTLE, ROYCROFT UNIT</v>
      </c>
      <c r="H3231" t="str">
        <f t="shared" si="115"/>
        <v>RX4</v>
      </c>
      <c r="I3231" t="s">
        <v>6276</v>
      </c>
      <c r="J3231" t="s">
        <v>6275</v>
      </c>
    </row>
    <row r="3232" spans="7:10" x14ac:dyDescent="0.35">
      <c r="G3232" t="str">
        <f t="shared" si="114"/>
        <v>RX4AFFECTIVE DISORDERS - LEAZES WING</v>
      </c>
      <c r="H3232" t="str">
        <f t="shared" si="115"/>
        <v>RX4</v>
      </c>
      <c r="I3232" t="s">
        <v>6278</v>
      </c>
      <c r="J3232" t="s">
        <v>6277</v>
      </c>
    </row>
    <row r="3233" spans="7:10" x14ac:dyDescent="0.35">
      <c r="G3233" t="str">
        <f t="shared" si="114"/>
        <v>RX4ALNWICK INFIRMARY</v>
      </c>
      <c r="H3233" t="str">
        <f t="shared" si="115"/>
        <v>RX4</v>
      </c>
      <c r="I3233" t="s">
        <v>6280</v>
      </c>
      <c r="J3233" t="s">
        <v>6279</v>
      </c>
    </row>
    <row r="3234" spans="7:10" x14ac:dyDescent="0.35">
      <c r="G3234" t="str">
        <f t="shared" si="114"/>
        <v>RX4AVONRIDGE MENTAL HEALTH COMMUNITY UNIT</v>
      </c>
      <c r="H3234" t="str">
        <f t="shared" si="115"/>
        <v>RX4</v>
      </c>
      <c r="I3234" t="s">
        <v>6282</v>
      </c>
      <c r="J3234" t="s">
        <v>6281</v>
      </c>
    </row>
    <row r="3235" spans="7:10" x14ac:dyDescent="0.35">
      <c r="G3235" t="str">
        <f t="shared" si="114"/>
        <v>RX4BAILIFFGATE</v>
      </c>
      <c r="H3235" t="str">
        <f t="shared" si="115"/>
        <v>RX4</v>
      </c>
      <c r="I3235" t="s">
        <v>6284</v>
      </c>
      <c r="J3235" t="s">
        <v>6283</v>
      </c>
    </row>
    <row r="3236" spans="7:10" x14ac:dyDescent="0.35">
      <c r="G3236" t="str">
        <f t="shared" si="114"/>
        <v>RX4BARNES UNIT</v>
      </c>
      <c r="H3236" t="str">
        <f t="shared" si="115"/>
        <v>RX4</v>
      </c>
      <c r="I3236" t="s">
        <v>6286</v>
      </c>
      <c r="J3236" t="s">
        <v>6285</v>
      </c>
    </row>
    <row r="3237" spans="7:10" x14ac:dyDescent="0.35">
      <c r="G3237" t="str">
        <f t="shared" si="114"/>
        <v>RX4BASRA MENTAL HEALTH COMMUNITY UNIT</v>
      </c>
      <c r="H3237" t="str">
        <f t="shared" si="115"/>
        <v>RX4</v>
      </c>
      <c r="I3237" t="s">
        <v>6288</v>
      </c>
      <c r="J3237" t="s">
        <v>6287</v>
      </c>
    </row>
    <row r="3238" spans="7:10" x14ac:dyDescent="0.35">
      <c r="G3238" t="str">
        <f t="shared" si="114"/>
        <v>RX4BELSAY UNIT</v>
      </c>
      <c r="H3238" t="str">
        <f t="shared" si="115"/>
        <v>RX4</v>
      </c>
      <c r="I3238" t="s">
        <v>6290</v>
      </c>
      <c r="J3238" t="s">
        <v>6289</v>
      </c>
    </row>
    <row r="3239" spans="7:10" x14ac:dyDescent="0.35">
      <c r="G3239" t="str">
        <f t="shared" si="114"/>
        <v>RX4BENSHAM HOSPITAL</v>
      </c>
      <c r="H3239" t="str">
        <f t="shared" si="115"/>
        <v>RX4</v>
      </c>
      <c r="I3239" t="s">
        <v>6292</v>
      </c>
      <c r="J3239" t="s">
        <v>6291</v>
      </c>
    </row>
    <row r="3240" spans="7:10" x14ac:dyDescent="0.35">
      <c r="G3240" t="str">
        <f t="shared" si="114"/>
        <v>RX4BENTON VIEW</v>
      </c>
      <c r="H3240" t="str">
        <f t="shared" si="115"/>
        <v>RX4</v>
      </c>
      <c r="I3240" t="s">
        <v>6294</v>
      </c>
      <c r="J3240" t="s">
        <v>6293</v>
      </c>
    </row>
    <row r="3241" spans="7:10" x14ac:dyDescent="0.35">
      <c r="G3241" t="str">
        <f t="shared" si="114"/>
        <v>RX4BERRISHILL GROVE MENTAL HEALTH COMMUNITY UNIT</v>
      </c>
      <c r="H3241" t="str">
        <f t="shared" si="115"/>
        <v>RX4</v>
      </c>
      <c r="I3241" t="s">
        <v>6296</v>
      </c>
      <c r="J3241" t="s">
        <v>6295</v>
      </c>
    </row>
    <row r="3242" spans="7:10" x14ac:dyDescent="0.35">
      <c r="G3242" t="str">
        <f t="shared" si="114"/>
        <v>RX4BERWICK INFIRMARY SITE</v>
      </c>
      <c r="H3242" t="str">
        <f t="shared" si="115"/>
        <v>RX4</v>
      </c>
      <c r="I3242" t="s">
        <v>6298</v>
      </c>
      <c r="J3242" t="s">
        <v>6297</v>
      </c>
    </row>
    <row r="3243" spans="7:10" x14ac:dyDescent="0.35">
      <c r="G3243" t="str">
        <f t="shared" si="114"/>
        <v>RX4BLYTH ADVICE &amp; NEEDLE EXCHANGE FOR DRUG USERS</v>
      </c>
      <c r="H3243" t="str">
        <f t="shared" si="115"/>
        <v>RX4</v>
      </c>
      <c r="I3243" t="s">
        <v>6300</v>
      </c>
      <c r="J3243" t="s">
        <v>6299</v>
      </c>
    </row>
    <row r="3244" spans="7:10" x14ac:dyDescent="0.35">
      <c r="G3244" t="str">
        <f t="shared" si="114"/>
        <v>RX4BRAESIDE</v>
      </c>
      <c r="H3244" t="str">
        <f t="shared" si="115"/>
        <v>RX4</v>
      </c>
      <c r="I3244" t="s">
        <v>6302</v>
      </c>
      <c r="J3244" t="s">
        <v>6301</v>
      </c>
    </row>
    <row r="3245" spans="7:10" x14ac:dyDescent="0.35">
      <c r="G3245" t="str">
        <f t="shared" si="114"/>
        <v>RX4BROOKE HOUSE</v>
      </c>
      <c r="H3245" t="str">
        <f t="shared" si="115"/>
        <v>RX4</v>
      </c>
      <c r="I3245" t="s">
        <v>6304</v>
      </c>
      <c r="J3245" t="s">
        <v>6303</v>
      </c>
    </row>
    <row r="3246" spans="7:10" x14ac:dyDescent="0.35">
      <c r="G3246" t="str">
        <f t="shared" si="114"/>
        <v>RX4CAMPUS FOR AGEING &amp; VITALITY</v>
      </c>
      <c r="H3246" t="str">
        <f t="shared" si="115"/>
        <v>RX4</v>
      </c>
      <c r="I3246" t="s">
        <v>6306</v>
      </c>
      <c r="J3246" t="s">
        <v>6305</v>
      </c>
    </row>
    <row r="3247" spans="7:10" x14ac:dyDescent="0.35">
      <c r="G3247" t="str">
        <f t="shared" si="114"/>
        <v>RX4CARLETON CLINIC</v>
      </c>
      <c r="H3247" t="str">
        <f t="shared" si="115"/>
        <v>RX4</v>
      </c>
      <c r="I3247" t="s">
        <v>2507</v>
      </c>
      <c r="J3247" t="s">
        <v>6307</v>
      </c>
    </row>
    <row r="3248" spans="7:10" x14ac:dyDescent="0.35">
      <c r="G3248" t="str">
        <f t="shared" si="114"/>
        <v>RX4CARRDALE MENTAL HEALTH COMMUNITY UNIT</v>
      </c>
      <c r="H3248" t="str">
        <f t="shared" si="115"/>
        <v>RX4</v>
      </c>
      <c r="I3248" t="s">
        <v>6309</v>
      </c>
      <c r="J3248" t="s">
        <v>6308</v>
      </c>
    </row>
    <row r="3249" spans="7:10" x14ac:dyDescent="0.35">
      <c r="G3249" t="str">
        <f t="shared" si="114"/>
        <v>RX4CASAMINA</v>
      </c>
      <c r="H3249" t="str">
        <f t="shared" si="115"/>
        <v>RX4</v>
      </c>
      <c r="I3249" t="s">
        <v>6311</v>
      </c>
      <c r="J3249" t="s">
        <v>6310</v>
      </c>
    </row>
    <row r="3250" spans="7:10" x14ac:dyDescent="0.35">
      <c r="G3250" t="str">
        <f t="shared" si="114"/>
        <v>RX4CEDAR GRANGE MENTAL HEALTH COMMUNITY UNIT</v>
      </c>
      <c r="H3250" t="str">
        <f t="shared" si="115"/>
        <v>RX4</v>
      </c>
      <c r="I3250" t="s">
        <v>6313</v>
      </c>
      <c r="J3250" t="s">
        <v>6312</v>
      </c>
    </row>
    <row r="3251" spans="7:10" x14ac:dyDescent="0.35">
      <c r="G3251" t="str">
        <f t="shared" si="114"/>
        <v>RX4CHERRY KNOWLE HOSPITAL</v>
      </c>
      <c r="H3251" t="str">
        <f t="shared" si="115"/>
        <v>RX4</v>
      </c>
      <c r="I3251" t="s">
        <v>6315</v>
      </c>
      <c r="J3251" t="s">
        <v>6314</v>
      </c>
    </row>
    <row r="3252" spans="7:10" x14ac:dyDescent="0.35">
      <c r="G3252" t="str">
        <f t="shared" si="114"/>
        <v>RX4CHILD PSYCH CENTRAL - AISLING UNIT</v>
      </c>
      <c r="H3252" t="str">
        <f t="shared" si="115"/>
        <v>RX4</v>
      </c>
      <c r="I3252" t="s">
        <v>6317</v>
      </c>
      <c r="J3252" t="s">
        <v>6316</v>
      </c>
    </row>
    <row r="3253" spans="7:10" x14ac:dyDescent="0.35">
      <c r="G3253" t="str">
        <f t="shared" si="114"/>
        <v>RX4CHILD PSYCH NORTHUMBERLAND</v>
      </c>
      <c r="H3253" t="str">
        <f t="shared" si="115"/>
        <v>RX4</v>
      </c>
      <c r="I3253" t="s">
        <v>6319</v>
      </c>
      <c r="J3253" t="s">
        <v>6318</v>
      </c>
    </row>
    <row r="3254" spans="7:10" x14ac:dyDescent="0.35">
      <c r="G3254" t="str">
        <f t="shared" si="114"/>
        <v>RX4CHILD PSYCH SE NORTHUMBERLAND - LINHOPE UNIT</v>
      </c>
      <c r="H3254" t="str">
        <f t="shared" si="115"/>
        <v>RX4</v>
      </c>
      <c r="I3254" t="s">
        <v>6321</v>
      </c>
      <c r="J3254" t="s">
        <v>6320</v>
      </c>
    </row>
    <row r="3255" spans="7:10" x14ac:dyDescent="0.35">
      <c r="G3255" t="str">
        <f t="shared" si="114"/>
        <v>RX4CHILD PSYCH TYNEDALE</v>
      </c>
      <c r="H3255" t="str">
        <f t="shared" si="115"/>
        <v>RX4</v>
      </c>
      <c r="I3255" t="s">
        <v>6323</v>
      </c>
      <c r="J3255" t="s">
        <v>6322</v>
      </c>
    </row>
    <row r="3256" spans="7:10" x14ac:dyDescent="0.35">
      <c r="G3256" t="str">
        <f t="shared" si="114"/>
        <v>RX4CNDS</v>
      </c>
      <c r="H3256" t="str">
        <f t="shared" si="115"/>
        <v>RX4</v>
      </c>
      <c r="I3256" t="s">
        <v>6325</v>
      </c>
      <c r="J3256" t="s">
        <v>6324</v>
      </c>
    </row>
    <row r="3257" spans="7:10" x14ac:dyDescent="0.35">
      <c r="G3257" t="str">
        <f t="shared" si="114"/>
        <v>RX4COMMUNITY MENTAL HEALTH PARTNERSHIP</v>
      </c>
      <c r="H3257" t="str">
        <f t="shared" si="115"/>
        <v>RX4</v>
      </c>
      <c r="I3257" t="s">
        <v>6327</v>
      </c>
      <c r="J3257" t="s">
        <v>6326</v>
      </c>
    </row>
    <row r="3258" spans="7:10" x14ac:dyDescent="0.35">
      <c r="G3258" t="str">
        <f t="shared" si="114"/>
        <v>RX4CRAIGAVON</v>
      </c>
      <c r="H3258" t="str">
        <f t="shared" si="115"/>
        <v>RX4</v>
      </c>
      <c r="I3258" t="s">
        <v>6329</v>
      </c>
      <c r="J3258" t="s">
        <v>6328</v>
      </c>
    </row>
    <row r="3259" spans="7:10" x14ac:dyDescent="0.35">
      <c r="G3259" t="str">
        <f t="shared" si="114"/>
        <v>RX4CRHT NORTHUMBERLAND</v>
      </c>
      <c r="H3259" t="str">
        <f t="shared" ref="H3259:H3290" si="116">LEFT(J3259,3)</f>
        <v>RX4</v>
      </c>
      <c r="I3259" t="s">
        <v>6331</v>
      </c>
      <c r="J3259" t="s">
        <v>6330</v>
      </c>
    </row>
    <row r="3260" spans="7:10" x14ac:dyDescent="0.35">
      <c r="G3260" t="str">
        <f t="shared" si="114"/>
        <v>RX4DELIBERATE SELF HARM</v>
      </c>
      <c r="H3260" t="str">
        <f t="shared" si="116"/>
        <v>RX4</v>
      </c>
      <c r="I3260" t="s">
        <v>6333</v>
      </c>
      <c r="J3260" t="s">
        <v>6332</v>
      </c>
    </row>
    <row r="3261" spans="7:10" x14ac:dyDescent="0.35">
      <c r="G3261" t="str">
        <f t="shared" si="114"/>
        <v>RX4DENE COTTAGE MENTAL HEALTH COMMUNITY UNIT</v>
      </c>
      <c r="H3261" t="str">
        <f t="shared" si="116"/>
        <v>RX4</v>
      </c>
      <c r="I3261" t="s">
        <v>6335</v>
      </c>
      <c r="J3261" t="s">
        <v>6334</v>
      </c>
    </row>
    <row r="3262" spans="7:10" x14ac:dyDescent="0.35">
      <c r="G3262" t="str">
        <f t="shared" si="114"/>
        <v>RX4DEPARTMENT OF PSYCHIATRY (ROYAL VICTORIA INFIRMARY)</v>
      </c>
      <c r="H3262" t="str">
        <f t="shared" si="116"/>
        <v>RX4</v>
      </c>
      <c r="I3262" t="s">
        <v>6337</v>
      </c>
      <c r="J3262" t="s">
        <v>6336</v>
      </c>
    </row>
    <row r="3263" spans="7:10" x14ac:dyDescent="0.35">
      <c r="G3263" t="str">
        <f t="shared" si="114"/>
        <v>RX4DUNSTON HILL DAY HOSPITAL SITE</v>
      </c>
      <c r="H3263" t="str">
        <f t="shared" si="116"/>
        <v>RX4</v>
      </c>
      <c r="I3263" t="s">
        <v>6339</v>
      </c>
      <c r="J3263" t="s">
        <v>6338</v>
      </c>
    </row>
    <row r="3264" spans="7:10" x14ac:dyDescent="0.35">
      <c r="G3264" t="str">
        <f t="shared" si="114"/>
        <v>RX4ELM HOUSE</v>
      </c>
      <c r="H3264" t="str">
        <f t="shared" si="116"/>
        <v>RX4</v>
      </c>
      <c r="I3264" t="s">
        <v>6341</v>
      </c>
      <c r="J3264" t="s">
        <v>6340</v>
      </c>
    </row>
    <row r="3265" spans="7:10" x14ac:dyDescent="0.35">
      <c r="G3265" t="str">
        <f t="shared" si="114"/>
        <v>RX4ELSDEN MEWS MENTAL HEALTH COMMUNITY UNIT</v>
      </c>
      <c r="H3265" t="str">
        <f t="shared" si="116"/>
        <v>RX4</v>
      </c>
      <c r="I3265" t="s">
        <v>6343</v>
      </c>
      <c r="J3265" t="s">
        <v>6342</v>
      </c>
    </row>
    <row r="3266" spans="7:10" x14ac:dyDescent="0.35">
      <c r="G3266" t="str">
        <f t="shared" si="114"/>
        <v>RX4FERNDENE</v>
      </c>
      <c r="H3266" t="str">
        <f t="shared" si="116"/>
        <v>RX4</v>
      </c>
      <c r="I3266" t="s">
        <v>6345</v>
      </c>
      <c r="J3266" t="s">
        <v>6344</v>
      </c>
    </row>
    <row r="3267" spans="7:10" x14ac:dyDescent="0.35">
      <c r="G3267" t="str">
        <f t="shared" si="114"/>
        <v>RX4FLAX COTTAGES MENTAL HEALTH COMMUNITY UNIT</v>
      </c>
      <c r="H3267" t="str">
        <f t="shared" si="116"/>
        <v>RX4</v>
      </c>
      <c r="I3267" t="s">
        <v>6347</v>
      </c>
      <c r="J3267" t="s">
        <v>6346</v>
      </c>
    </row>
    <row r="3268" spans="7:10" x14ac:dyDescent="0.35">
      <c r="G3268" t="str">
        <f t="shared" si="114"/>
        <v>RX4FLEMING NUFFIELD</v>
      </c>
      <c r="H3268" t="str">
        <f t="shared" si="116"/>
        <v>RX4</v>
      </c>
      <c r="I3268" t="s">
        <v>6349</v>
      </c>
      <c r="J3268" t="s">
        <v>6348</v>
      </c>
    </row>
    <row r="3269" spans="7:10" x14ac:dyDescent="0.35">
      <c r="G3269" t="str">
        <f t="shared" si="114"/>
        <v>RX4FORENSIC UNIT NEWCASTLE</v>
      </c>
      <c r="H3269" t="str">
        <f t="shared" si="116"/>
        <v>RX4</v>
      </c>
      <c r="I3269" t="s">
        <v>6351</v>
      </c>
      <c r="J3269" t="s">
        <v>6350</v>
      </c>
    </row>
    <row r="3270" spans="7:10" x14ac:dyDescent="0.35">
      <c r="G3270" t="str">
        <f t="shared" si="114"/>
        <v>RX4GRANGE PARK MENTAL HEALTH COMMUNITY UNIT</v>
      </c>
      <c r="H3270" t="str">
        <f t="shared" si="116"/>
        <v>RX4</v>
      </c>
      <c r="I3270" t="s">
        <v>6353</v>
      </c>
      <c r="J3270" t="s">
        <v>6352</v>
      </c>
    </row>
    <row r="3271" spans="7:10" x14ac:dyDescent="0.35">
      <c r="G3271" t="str">
        <f t="shared" si="114"/>
        <v>RX4HEXHAM CPN</v>
      </c>
      <c r="H3271" t="str">
        <f t="shared" si="116"/>
        <v>RX4</v>
      </c>
      <c r="I3271" t="s">
        <v>6355</v>
      </c>
      <c r="J3271" t="s">
        <v>6354</v>
      </c>
    </row>
    <row r="3272" spans="7:10" x14ac:dyDescent="0.35">
      <c r="G3272" t="str">
        <f t="shared" si="114"/>
        <v>RX4HEXHAM CSMT</v>
      </c>
      <c r="H3272" t="str">
        <f t="shared" si="116"/>
        <v>RX4</v>
      </c>
      <c r="I3272" t="s">
        <v>6357</v>
      </c>
      <c r="J3272" t="s">
        <v>6356</v>
      </c>
    </row>
    <row r="3273" spans="7:10" x14ac:dyDescent="0.35">
      <c r="G3273" t="str">
        <f t="shared" si="114"/>
        <v>RX4HEXHAM GENERAL HOSPITAL</v>
      </c>
      <c r="H3273" t="str">
        <f t="shared" si="116"/>
        <v>RX4</v>
      </c>
      <c r="I3273" t="s">
        <v>6359</v>
      </c>
      <c r="J3273" t="s">
        <v>6358</v>
      </c>
    </row>
    <row r="3274" spans="7:10" x14ac:dyDescent="0.35">
      <c r="G3274" t="str">
        <f t="shared" si="114"/>
        <v>RX4HIRST VILLAS MENTAL HEALTH COMMUNITY UNIT</v>
      </c>
      <c r="H3274" t="str">
        <f t="shared" si="116"/>
        <v>RX4</v>
      </c>
      <c r="I3274" t="s">
        <v>6361</v>
      </c>
      <c r="J3274" t="s">
        <v>6360</v>
      </c>
    </row>
    <row r="3275" spans="7:10" x14ac:dyDescent="0.35">
      <c r="G3275" t="str">
        <f t="shared" si="114"/>
        <v>RX4HOLLYBUSH VILLAS MENTAL HEALTH COMMUNITY UNIT</v>
      </c>
      <c r="H3275" t="str">
        <f t="shared" si="116"/>
        <v>RX4</v>
      </c>
      <c r="I3275" t="s">
        <v>6363</v>
      </c>
      <c r="J3275" t="s">
        <v>6362</v>
      </c>
    </row>
    <row r="3276" spans="7:10" x14ac:dyDescent="0.35">
      <c r="G3276" t="str">
        <f t="shared" si="114"/>
        <v>RX4HOLMLEA</v>
      </c>
      <c r="H3276" t="str">
        <f t="shared" si="116"/>
        <v>RX4</v>
      </c>
      <c r="I3276" t="s">
        <v>6365</v>
      </c>
      <c r="J3276" t="s">
        <v>6364</v>
      </c>
    </row>
    <row r="3277" spans="7:10" x14ac:dyDescent="0.35">
      <c r="G3277" t="str">
        <f t="shared" si="114"/>
        <v>RX4HOPEWOOD PARK</v>
      </c>
      <c r="H3277" t="str">
        <f t="shared" si="116"/>
        <v>RX4</v>
      </c>
      <c r="I3277" t="s">
        <v>6367</v>
      </c>
      <c r="J3277" t="s">
        <v>6366</v>
      </c>
    </row>
    <row r="3278" spans="7:10" x14ac:dyDescent="0.35">
      <c r="G3278" t="str">
        <f t="shared" si="114"/>
        <v>RX4HYLTON BANK MENTAL HEALTH COMMUNITY UNIT</v>
      </c>
      <c r="H3278" t="str">
        <f t="shared" si="116"/>
        <v>RX4</v>
      </c>
      <c r="I3278" t="s">
        <v>6369</v>
      </c>
      <c r="J3278" t="s">
        <v>6368</v>
      </c>
    </row>
    <row r="3279" spans="7:10" x14ac:dyDescent="0.35">
      <c r="G3279" t="str">
        <f t="shared" si="114"/>
        <v>RX4ICTS</v>
      </c>
      <c r="H3279" t="str">
        <f t="shared" si="116"/>
        <v>RX4</v>
      </c>
      <c r="I3279" t="s">
        <v>6371</v>
      </c>
      <c r="J3279" t="s">
        <v>6370</v>
      </c>
    </row>
    <row r="3280" spans="7:10" x14ac:dyDescent="0.35">
      <c r="G3280" t="str">
        <f t="shared" si="114"/>
        <v>RX4LEATHAM</v>
      </c>
      <c r="H3280" t="str">
        <f t="shared" si="116"/>
        <v>RX4</v>
      </c>
      <c r="I3280" t="s">
        <v>6373</v>
      </c>
      <c r="J3280" t="s">
        <v>6372</v>
      </c>
    </row>
    <row r="3281" spans="7:10" x14ac:dyDescent="0.35">
      <c r="G3281" t="str">
        <f t="shared" si="114"/>
        <v>RX4LYNDHURST GROVE MENTAL HEALTH COMMUNITY UNIT</v>
      </c>
      <c r="H3281" t="str">
        <f t="shared" si="116"/>
        <v>RX4</v>
      </c>
      <c r="I3281" t="s">
        <v>6375</v>
      </c>
      <c r="J3281" t="s">
        <v>6374</v>
      </c>
    </row>
    <row r="3282" spans="7:10" x14ac:dyDescent="0.35">
      <c r="G3282" t="str">
        <f t="shared" si="114"/>
        <v>RX4MONKTON HALL HOSPITAL</v>
      </c>
      <c r="H3282" t="str">
        <f t="shared" si="116"/>
        <v>RX4</v>
      </c>
      <c r="I3282" t="s">
        <v>273</v>
      </c>
      <c r="J3282" t="s">
        <v>6376</v>
      </c>
    </row>
    <row r="3283" spans="7:10" x14ac:dyDescent="0.35">
      <c r="G3283" t="str">
        <f t="shared" si="114"/>
        <v>RX4MONKWEARMOUTH HOSPITAL</v>
      </c>
      <c r="H3283" t="str">
        <f t="shared" si="116"/>
        <v>RX4</v>
      </c>
      <c r="I3283" t="s">
        <v>6378</v>
      </c>
      <c r="J3283" t="s">
        <v>6377</v>
      </c>
    </row>
    <row r="3284" spans="7:10" x14ac:dyDescent="0.35">
      <c r="G3284" t="str">
        <f t="shared" si="114"/>
        <v>RX4MORPETH COTTAGE HOSPITAL</v>
      </c>
      <c r="H3284" t="str">
        <f t="shared" si="116"/>
        <v>RX4</v>
      </c>
      <c r="I3284" t="s">
        <v>6380</v>
      </c>
      <c r="J3284" t="s">
        <v>6379</v>
      </c>
    </row>
    <row r="3285" spans="7:10" x14ac:dyDescent="0.35">
      <c r="G3285" t="str">
        <f t="shared" si="114"/>
        <v>RX4NEUROPSYCHIATRY</v>
      </c>
      <c r="H3285" t="str">
        <f t="shared" si="116"/>
        <v>RX4</v>
      </c>
      <c r="I3285" t="s">
        <v>2368</v>
      </c>
      <c r="J3285" t="s">
        <v>6381</v>
      </c>
    </row>
    <row r="3286" spans="7:10" x14ac:dyDescent="0.35">
      <c r="G3286" t="str">
        <f t="shared" si="114"/>
        <v>RX4NEWBERRY COTTAGE</v>
      </c>
      <c r="H3286" t="str">
        <f t="shared" si="116"/>
        <v>RX4</v>
      </c>
      <c r="I3286" t="s">
        <v>6383</v>
      </c>
      <c r="J3286" t="s">
        <v>6382</v>
      </c>
    </row>
    <row r="3287" spans="7:10" x14ac:dyDescent="0.35">
      <c r="G3287" t="str">
        <f t="shared" si="114"/>
        <v>RX4NEWCASTLE GENERAL HOSPITAL</v>
      </c>
      <c r="H3287" t="str">
        <f t="shared" si="116"/>
        <v>RX4</v>
      </c>
      <c r="I3287" t="s">
        <v>6385</v>
      </c>
      <c r="J3287" t="s">
        <v>6384</v>
      </c>
    </row>
    <row r="3288" spans="7:10" x14ac:dyDescent="0.35">
      <c r="G3288" t="str">
        <f t="shared" si="114"/>
        <v>RX4NEWHAVEN COTTAGE</v>
      </c>
      <c r="H3288" t="str">
        <f t="shared" si="116"/>
        <v>RX4</v>
      </c>
      <c r="I3288" t="s">
        <v>6387</v>
      </c>
      <c r="J3288" t="s">
        <v>6386</v>
      </c>
    </row>
    <row r="3289" spans="7:10" x14ac:dyDescent="0.35">
      <c r="G3289" t="str">
        <f t="shared" si="114"/>
        <v>RX4NMP - CHILD &amp; FAMILY A</v>
      </c>
      <c r="H3289" t="str">
        <f t="shared" si="116"/>
        <v>RX4</v>
      </c>
      <c r="I3289" t="s">
        <v>6389</v>
      </c>
      <c r="J3289" t="s">
        <v>6388</v>
      </c>
    </row>
    <row r="3290" spans="7:10" x14ac:dyDescent="0.35">
      <c r="G3290" t="str">
        <f t="shared" ref="G3290:G3352" si="117">H3290&amp;I3290</f>
        <v>RX4NMP - CHILD &amp; FAMILY B</v>
      </c>
      <c r="H3290" t="str">
        <f t="shared" si="116"/>
        <v>RX4</v>
      </c>
      <c r="I3290" t="s">
        <v>6391</v>
      </c>
      <c r="J3290" t="s">
        <v>6390</v>
      </c>
    </row>
    <row r="3291" spans="7:10" x14ac:dyDescent="0.35">
      <c r="G3291" t="str">
        <f t="shared" si="117"/>
        <v>RX4NMP - WELLFIELD</v>
      </c>
      <c r="H3291" t="str">
        <f t="shared" ref="H3291:H3322" si="118">LEFT(J3291,3)</f>
        <v>RX4</v>
      </c>
      <c r="I3291" t="s">
        <v>6393</v>
      </c>
      <c r="J3291" t="s">
        <v>6392</v>
      </c>
    </row>
    <row r="3292" spans="7:10" x14ac:dyDescent="0.35">
      <c r="G3292" t="str">
        <f t="shared" si="117"/>
        <v>RX4NORTH TYNESIDE GENERAL HOSPITAL</v>
      </c>
      <c r="H3292" t="str">
        <f t="shared" si="118"/>
        <v>RX4</v>
      </c>
      <c r="I3292" t="s">
        <v>6395</v>
      </c>
      <c r="J3292" t="s">
        <v>6394</v>
      </c>
    </row>
    <row r="3293" spans="7:10" x14ac:dyDescent="0.35">
      <c r="G3293" t="str">
        <f t="shared" si="117"/>
        <v>RX4NORTHGATE HOSPITAL</v>
      </c>
      <c r="H3293" t="str">
        <f t="shared" si="118"/>
        <v>RX4</v>
      </c>
      <c r="I3293" t="s">
        <v>1637</v>
      </c>
      <c r="J3293" t="s">
        <v>6396</v>
      </c>
    </row>
    <row r="3294" spans="7:10" x14ac:dyDescent="0.35">
      <c r="G3294" t="str">
        <f t="shared" si="117"/>
        <v>RX4NORTHGATE HOSPITAL SITE</v>
      </c>
      <c r="H3294" t="str">
        <f t="shared" si="118"/>
        <v>RX4</v>
      </c>
      <c r="I3294" t="s">
        <v>6398</v>
      </c>
      <c r="J3294" t="s">
        <v>6397</v>
      </c>
    </row>
    <row r="3295" spans="7:10" x14ac:dyDescent="0.35">
      <c r="G3295" t="str">
        <f t="shared" si="117"/>
        <v>RX4NORTHUMBERLAND BAIT</v>
      </c>
      <c r="H3295" t="str">
        <f t="shared" si="118"/>
        <v>RX4</v>
      </c>
      <c r="I3295" t="s">
        <v>6400</v>
      </c>
      <c r="J3295" t="s">
        <v>6399</v>
      </c>
    </row>
    <row r="3296" spans="7:10" x14ac:dyDescent="0.35">
      <c r="G3296" t="str">
        <f t="shared" si="117"/>
        <v>RX4OLD AGE PSYCHIATRY - TYNEDALE</v>
      </c>
      <c r="H3296" t="str">
        <f t="shared" si="118"/>
        <v>RX4</v>
      </c>
      <c r="I3296" t="s">
        <v>6402</v>
      </c>
      <c r="J3296" t="s">
        <v>6401</v>
      </c>
    </row>
    <row r="3297" spans="7:10" x14ac:dyDescent="0.35">
      <c r="G3297" t="str">
        <f t="shared" si="117"/>
        <v>RX4OLD AGE PSYCHIATRY NEWCASTLE EAST - AKENSIDE</v>
      </c>
      <c r="H3297" t="str">
        <f t="shared" si="118"/>
        <v>RX4</v>
      </c>
      <c r="I3297" t="s">
        <v>6404</v>
      </c>
      <c r="J3297" t="s">
        <v>6403</v>
      </c>
    </row>
    <row r="3298" spans="7:10" x14ac:dyDescent="0.35">
      <c r="G3298" t="str">
        <f t="shared" si="117"/>
        <v>RX4OLD AGE PSYCHIATRY NEWCASTLE NORTH - GIBSIDE</v>
      </c>
      <c r="H3298" t="str">
        <f t="shared" si="118"/>
        <v>RX4</v>
      </c>
      <c r="I3298" t="s">
        <v>6406</v>
      </c>
      <c r="J3298" t="s">
        <v>6405</v>
      </c>
    </row>
    <row r="3299" spans="7:10" x14ac:dyDescent="0.35">
      <c r="G3299" t="str">
        <f t="shared" si="117"/>
        <v>RX4OLD AGE PSYCHIATRY NEWCASTLE WEST - CASTLESIDE</v>
      </c>
      <c r="H3299" t="str">
        <f t="shared" si="118"/>
        <v>RX4</v>
      </c>
      <c r="I3299" t="s">
        <v>6408</v>
      </c>
      <c r="J3299" t="s">
        <v>6407</v>
      </c>
    </row>
    <row r="3300" spans="7:10" x14ac:dyDescent="0.35">
      <c r="G3300" t="str">
        <f t="shared" si="117"/>
        <v>RX4PALMER COMMUNITY HOSPITAL</v>
      </c>
      <c r="H3300" t="str">
        <f t="shared" si="118"/>
        <v>RX4</v>
      </c>
      <c r="I3300" t="s">
        <v>1462</v>
      </c>
      <c r="J3300" t="s">
        <v>6409</v>
      </c>
    </row>
    <row r="3301" spans="7:10" x14ac:dyDescent="0.35">
      <c r="G3301" t="str">
        <f t="shared" si="117"/>
        <v>RX4PRUDHOE HOSPITAL</v>
      </c>
      <c r="H3301" t="str">
        <f t="shared" si="118"/>
        <v>RX4</v>
      </c>
      <c r="I3301" t="s">
        <v>6411</v>
      </c>
      <c r="J3301" t="s">
        <v>6410</v>
      </c>
    </row>
    <row r="3302" spans="7:10" x14ac:dyDescent="0.35">
      <c r="G3302" t="str">
        <f t="shared" si="117"/>
        <v>RX4PRUDHOE HOSPITAL SITE</v>
      </c>
      <c r="H3302" t="str">
        <f t="shared" si="118"/>
        <v>RX4</v>
      </c>
      <c r="I3302" t="s">
        <v>6413</v>
      </c>
      <c r="J3302" t="s">
        <v>6412</v>
      </c>
    </row>
    <row r="3303" spans="7:10" x14ac:dyDescent="0.35">
      <c r="G3303" t="str">
        <f t="shared" si="117"/>
        <v>RX4REGIONAL EATING DISORDERS</v>
      </c>
      <c r="H3303" t="str">
        <f t="shared" si="118"/>
        <v>RX4</v>
      </c>
      <c r="I3303" t="s">
        <v>6415</v>
      </c>
      <c r="J3303" t="s">
        <v>6414</v>
      </c>
    </row>
    <row r="3304" spans="7:10" x14ac:dyDescent="0.35">
      <c r="G3304" t="str">
        <f t="shared" si="117"/>
        <v>RX4REHABILITATION - CHERRY KNOWLE HOSPITAL</v>
      </c>
      <c r="H3304" t="str">
        <f t="shared" si="118"/>
        <v>RX4</v>
      </c>
      <c r="I3304" t="s">
        <v>6417</v>
      </c>
      <c r="J3304" t="s">
        <v>6416</v>
      </c>
    </row>
    <row r="3305" spans="7:10" x14ac:dyDescent="0.35">
      <c r="G3305" t="str">
        <f t="shared" si="117"/>
        <v>RX4REHABILITATION - TRANWELL UNIT</v>
      </c>
      <c r="H3305" t="str">
        <f t="shared" si="118"/>
        <v>RX4</v>
      </c>
      <c r="I3305" t="s">
        <v>6419</v>
      </c>
      <c r="J3305" t="s">
        <v>6418</v>
      </c>
    </row>
    <row r="3306" spans="7:10" x14ac:dyDescent="0.35">
      <c r="G3306" t="str">
        <f t="shared" si="117"/>
        <v>RX4REHABILITATION NORTHUMBERLAND - SOUTH WING</v>
      </c>
      <c r="H3306" t="str">
        <f t="shared" si="118"/>
        <v>RX4</v>
      </c>
      <c r="I3306" t="s">
        <v>6421</v>
      </c>
      <c r="J3306" t="s">
        <v>6420</v>
      </c>
    </row>
    <row r="3307" spans="7:10" x14ac:dyDescent="0.35">
      <c r="G3307" t="str">
        <f t="shared" si="117"/>
        <v>RX4ROSE LODGE</v>
      </c>
      <c r="H3307" t="str">
        <f t="shared" si="118"/>
        <v>RX4</v>
      </c>
      <c r="I3307" t="s">
        <v>6423</v>
      </c>
      <c r="J3307" t="s">
        <v>6422</v>
      </c>
    </row>
    <row r="3308" spans="7:10" x14ac:dyDescent="0.35">
      <c r="G3308" t="str">
        <f t="shared" si="117"/>
        <v>RX4ROSLIN MENTAL HEALTH COMMUNITY UNIT</v>
      </c>
      <c r="H3308" t="str">
        <f t="shared" si="118"/>
        <v>RX4</v>
      </c>
      <c r="I3308" t="s">
        <v>6425</v>
      </c>
      <c r="J3308" t="s">
        <v>6424</v>
      </c>
    </row>
    <row r="3309" spans="7:10" x14ac:dyDescent="0.35">
      <c r="G3309" t="str">
        <f t="shared" si="117"/>
        <v>RX4SHEKINAH</v>
      </c>
      <c r="H3309" t="str">
        <f t="shared" si="118"/>
        <v>RX4</v>
      </c>
      <c r="I3309" t="s">
        <v>6427</v>
      </c>
      <c r="J3309" t="s">
        <v>6426</v>
      </c>
    </row>
    <row r="3310" spans="7:10" x14ac:dyDescent="0.35">
      <c r="G3310" t="str">
        <f t="shared" si="117"/>
        <v>RX4SHIAN MENTAL HEALTH COMMUNITY UNIT</v>
      </c>
      <c r="H3310" t="str">
        <f t="shared" si="118"/>
        <v>RX4</v>
      </c>
      <c r="I3310" t="s">
        <v>6429</v>
      </c>
      <c r="J3310" t="s">
        <v>6428</v>
      </c>
    </row>
    <row r="3311" spans="7:10" x14ac:dyDescent="0.35">
      <c r="G3311" t="str">
        <f t="shared" si="117"/>
        <v>RX4SOLINGEN</v>
      </c>
      <c r="H3311" t="str">
        <f t="shared" si="118"/>
        <v>RX4</v>
      </c>
      <c r="I3311" t="s">
        <v>6431</v>
      </c>
      <c r="J3311" t="s">
        <v>6430</v>
      </c>
    </row>
    <row r="3312" spans="7:10" x14ac:dyDescent="0.35">
      <c r="G3312" t="str">
        <f t="shared" si="117"/>
        <v>RX4SOUTH TYNESIDE DISTRICT GENERAL HOSPITAL</v>
      </c>
      <c r="H3312" t="str">
        <f t="shared" si="118"/>
        <v>RX4</v>
      </c>
      <c r="I3312" t="s">
        <v>6433</v>
      </c>
      <c r="J3312" t="s">
        <v>6432</v>
      </c>
    </row>
    <row r="3313" spans="7:10" x14ac:dyDescent="0.35">
      <c r="G3313" t="str">
        <f t="shared" si="117"/>
        <v>RX4SPECIAL CARE / REHAB NEWCASTLE</v>
      </c>
      <c r="H3313" t="str">
        <f t="shared" si="118"/>
        <v>RX4</v>
      </c>
      <c r="I3313" t="s">
        <v>6435</v>
      </c>
      <c r="J3313" t="s">
        <v>6434</v>
      </c>
    </row>
    <row r="3314" spans="7:10" x14ac:dyDescent="0.35">
      <c r="G3314" t="str">
        <f t="shared" si="117"/>
        <v>RX4SPITTAL</v>
      </c>
      <c r="H3314" t="str">
        <f t="shared" si="118"/>
        <v>RX4</v>
      </c>
      <c r="I3314" t="s">
        <v>6437</v>
      </c>
      <c r="J3314" t="s">
        <v>6436</v>
      </c>
    </row>
    <row r="3315" spans="7:10" x14ac:dyDescent="0.35">
      <c r="G3315" t="str">
        <f t="shared" si="117"/>
        <v>RX4SPITTAL MEWS MENTAL HEALTH COMMUNITY UNIT</v>
      </c>
      <c r="H3315" t="str">
        <f t="shared" si="118"/>
        <v>RX4</v>
      </c>
      <c r="I3315" t="s">
        <v>6439</v>
      </c>
      <c r="J3315" t="s">
        <v>6438</v>
      </c>
    </row>
    <row r="3316" spans="7:10" x14ac:dyDescent="0.35">
      <c r="G3316" t="str">
        <f t="shared" si="117"/>
        <v>RX4SPRINGDALE MENTAL HEALTH COMMUNITY UNIT</v>
      </c>
      <c r="H3316" t="str">
        <f t="shared" si="118"/>
        <v>RX4</v>
      </c>
      <c r="I3316" t="s">
        <v>6441</v>
      </c>
      <c r="J3316" t="s">
        <v>6440</v>
      </c>
    </row>
    <row r="3317" spans="7:10" x14ac:dyDescent="0.35">
      <c r="G3317" t="str">
        <f t="shared" si="117"/>
        <v>RX4ST ALBANS MENTAL HEALTH COMMUNITY UNIT</v>
      </c>
      <c r="H3317" t="str">
        <f t="shared" si="118"/>
        <v>RX4</v>
      </c>
      <c r="I3317" t="s">
        <v>6443</v>
      </c>
      <c r="J3317" t="s">
        <v>6442</v>
      </c>
    </row>
    <row r="3318" spans="7:10" x14ac:dyDescent="0.35">
      <c r="G3318" t="str">
        <f t="shared" si="117"/>
        <v>RX4ST GEORGES HOSPITAL SITE (MORPETH)</v>
      </c>
      <c r="H3318" t="str">
        <f t="shared" si="118"/>
        <v>RX4</v>
      </c>
      <c r="I3318" t="s">
        <v>6445</v>
      </c>
      <c r="J3318" t="s">
        <v>6444</v>
      </c>
    </row>
    <row r="3319" spans="7:10" x14ac:dyDescent="0.35">
      <c r="G3319" t="str">
        <f t="shared" si="117"/>
        <v>RX4ST NICHOLAS HOSPITAL (NEWCASTLE UPON TYNE)</v>
      </c>
      <c r="H3319" t="str">
        <f t="shared" si="118"/>
        <v>RX4</v>
      </c>
      <c r="I3319" t="s">
        <v>6447</v>
      </c>
      <c r="J3319" t="s">
        <v>6446</v>
      </c>
    </row>
    <row r="3320" spans="7:10" x14ac:dyDescent="0.35">
      <c r="G3320" t="str">
        <f t="shared" si="117"/>
        <v>RX4STONECRAFT MENTAL HEALTH COMMUNITY UNIT</v>
      </c>
      <c r="H3320" t="str">
        <f t="shared" si="118"/>
        <v>RX4</v>
      </c>
      <c r="I3320" t="s">
        <v>6449</v>
      </c>
      <c r="J3320" t="s">
        <v>6448</v>
      </c>
    </row>
    <row r="3321" spans="7:10" x14ac:dyDescent="0.35">
      <c r="G3321" t="str">
        <f t="shared" si="117"/>
        <v>RX4SUNDERLAND EYE INFIRMARY</v>
      </c>
      <c r="H3321" t="str">
        <f t="shared" si="118"/>
        <v>RX4</v>
      </c>
      <c r="I3321" t="s">
        <v>279</v>
      </c>
      <c r="J3321" t="s">
        <v>6450</v>
      </c>
    </row>
    <row r="3322" spans="7:10" x14ac:dyDescent="0.35">
      <c r="G3322" t="str">
        <f t="shared" si="117"/>
        <v>RX4SUNDERLAND ROYAL HOSPITAL</v>
      </c>
      <c r="H3322" t="str">
        <f t="shared" si="118"/>
        <v>RX4</v>
      </c>
      <c r="I3322" t="s">
        <v>281</v>
      </c>
      <c r="J3322" t="s">
        <v>6451</v>
      </c>
    </row>
    <row r="3323" spans="7:10" x14ac:dyDescent="0.35">
      <c r="G3323" t="str">
        <f t="shared" si="117"/>
        <v>RX4SWALWELL</v>
      </c>
      <c r="H3323" t="str">
        <f t="shared" ref="H3323:H3353" si="119">LEFT(J3323,3)</f>
        <v>RX4</v>
      </c>
      <c r="I3323" t="s">
        <v>6453</v>
      </c>
      <c r="J3323" t="s">
        <v>6452</v>
      </c>
    </row>
    <row r="3324" spans="7:10" x14ac:dyDescent="0.35">
      <c r="G3324" t="str">
        <f t="shared" si="117"/>
        <v>RX4TAVISTOCK SQUARE MENTAL HEALTH COMMUNITY UNIT</v>
      </c>
      <c r="H3324" t="str">
        <f t="shared" si="119"/>
        <v>RX4</v>
      </c>
      <c r="I3324" t="s">
        <v>6455</v>
      </c>
      <c r="J3324" t="s">
        <v>6454</v>
      </c>
    </row>
    <row r="3325" spans="7:10" x14ac:dyDescent="0.35">
      <c r="G3325" t="str">
        <f t="shared" si="117"/>
        <v>RX4THE CHESTERS MENTAL HEALTH COMMUNITY UNIT</v>
      </c>
      <c r="H3325" t="str">
        <f t="shared" si="119"/>
        <v>RX4</v>
      </c>
      <c r="I3325" t="s">
        <v>6457</v>
      </c>
      <c r="J3325" t="s">
        <v>6456</v>
      </c>
    </row>
    <row r="3326" spans="7:10" x14ac:dyDescent="0.35">
      <c r="G3326" t="str">
        <f t="shared" si="117"/>
        <v>RX4THE CONSULTING ROOMS</v>
      </c>
      <c r="H3326" t="str">
        <f t="shared" si="119"/>
        <v>RX4</v>
      </c>
      <c r="I3326" t="s">
        <v>6459</v>
      </c>
      <c r="J3326" t="s">
        <v>6458</v>
      </c>
    </row>
    <row r="3327" spans="7:10" x14ac:dyDescent="0.35">
      <c r="G3327" t="str">
        <f t="shared" si="117"/>
        <v>RX4THE GRANGE</v>
      </c>
      <c r="H3327" t="str">
        <f t="shared" si="119"/>
        <v>RX4</v>
      </c>
      <c r="I3327" t="s">
        <v>429</v>
      </c>
      <c r="J3327" t="s">
        <v>6460</v>
      </c>
    </row>
    <row r="3328" spans="7:10" x14ac:dyDescent="0.35">
      <c r="G3328" t="str">
        <f t="shared" si="117"/>
        <v>RX4THE RIDING MENTAL HEALTH COMMUNITY UNIT</v>
      </c>
      <c r="H3328" t="str">
        <f t="shared" si="119"/>
        <v>RX4</v>
      </c>
      <c r="I3328" t="s">
        <v>6462</v>
      </c>
      <c r="J3328" t="s">
        <v>6461</v>
      </c>
    </row>
    <row r="3329" spans="7:10" x14ac:dyDescent="0.35">
      <c r="G3329" t="str">
        <f t="shared" si="117"/>
        <v>RX4THE WILLOWS (MORPETH)</v>
      </c>
      <c r="H3329" t="str">
        <f t="shared" si="119"/>
        <v>RX4</v>
      </c>
      <c r="I3329" t="s">
        <v>6464</v>
      </c>
      <c r="J3329" t="s">
        <v>6463</v>
      </c>
    </row>
    <row r="3330" spans="7:10" x14ac:dyDescent="0.35">
      <c r="G3330" t="str">
        <f t="shared" si="117"/>
        <v>RX4TRANWELL UNIT</v>
      </c>
      <c r="H3330" t="str">
        <f t="shared" si="119"/>
        <v>RX4</v>
      </c>
      <c r="I3330" t="s">
        <v>6466</v>
      </c>
      <c r="J3330" t="s">
        <v>6465</v>
      </c>
    </row>
    <row r="3331" spans="7:10" x14ac:dyDescent="0.35">
      <c r="G3331" t="str">
        <f t="shared" si="117"/>
        <v>RX4TREATMENT UNIT</v>
      </c>
      <c r="H3331" t="str">
        <f t="shared" si="119"/>
        <v>RX4</v>
      </c>
      <c r="I3331" t="s">
        <v>6468</v>
      </c>
      <c r="J3331" t="s">
        <v>6467</v>
      </c>
    </row>
    <row r="3332" spans="7:10" x14ac:dyDescent="0.35">
      <c r="G3332" t="str">
        <f t="shared" si="117"/>
        <v>RX4WALKERGATE PARK HOSPITAL</v>
      </c>
      <c r="H3332" t="str">
        <f t="shared" si="119"/>
        <v>RX4</v>
      </c>
      <c r="I3332" t="s">
        <v>6470</v>
      </c>
      <c r="J3332" t="s">
        <v>6469</v>
      </c>
    </row>
    <row r="3333" spans="7:10" x14ac:dyDescent="0.35">
      <c r="G3333" t="str">
        <f t="shared" si="117"/>
        <v>RX4WANSBECK GENERAL HOSPITAL</v>
      </c>
      <c r="H3333" t="str">
        <f t="shared" si="119"/>
        <v>RX4</v>
      </c>
      <c r="I3333" t="s">
        <v>6472</v>
      </c>
      <c r="J3333" t="s">
        <v>6471</v>
      </c>
    </row>
    <row r="3334" spans="7:10" x14ac:dyDescent="0.35">
      <c r="G3334" t="str">
        <f t="shared" si="117"/>
        <v>RX4WARRINGTON MENTAL HEALTH COMMUNITY UNIT</v>
      </c>
      <c r="H3334" t="str">
        <f t="shared" si="119"/>
        <v>RX4</v>
      </c>
      <c r="I3334" t="s">
        <v>6474</v>
      </c>
      <c r="J3334" t="s">
        <v>6473</v>
      </c>
    </row>
    <row r="3335" spans="7:10" x14ac:dyDescent="0.35">
      <c r="G3335" t="str">
        <f t="shared" si="117"/>
        <v>RX4WEST VIEW MENTAL HEALTH COMMUNITY UNIT</v>
      </c>
      <c r="H3335" t="str">
        <f t="shared" si="119"/>
        <v>RX4</v>
      </c>
      <c r="I3335" t="s">
        <v>6476</v>
      </c>
      <c r="J3335" t="s">
        <v>6475</v>
      </c>
    </row>
    <row r="3336" spans="7:10" x14ac:dyDescent="0.35">
      <c r="G3336" t="str">
        <f t="shared" si="117"/>
        <v>RX4WESTBRIDGE UNIT</v>
      </c>
      <c r="H3336" t="str">
        <f t="shared" si="119"/>
        <v>RX4</v>
      </c>
      <c r="I3336" t="s">
        <v>6478</v>
      </c>
      <c r="J3336" t="s">
        <v>6477</v>
      </c>
    </row>
    <row r="3337" spans="7:10" x14ac:dyDescent="0.35">
      <c r="G3337" t="str">
        <f t="shared" si="117"/>
        <v>RX4WHITBY RISE</v>
      </c>
      <c r="H3337" t="str">
        <f t="shared" si="119"/>
        <v>RX4</v>
      </c>
      <c r="I3337" t="s">
        <v>6480</v>
      </c>
      <c r="J3337" t="s">
        <v>6479</v>
      </c>
    </row>
    <row r="3338" spans="7:10" x14ac:dyDescent="0.35">
      <c r="G3338" t="str">
        <f t="shared" si="117"/>
        <v>RX4WHITLEY BAY</v>
      </c>
      <c r="H3338" t="str">
        <f t="shared" si="119"/>
        <v>RX4</v>
      </c>
      <c r="I3338" t="s">
        <v>6482</v>
      </c>
      <c r="J3338" t="s">
        <v>6481</v>
      </c>
    </row>
    <row r="3339" spans="7:10" x14ac:dyDescent="0.35">
      <c r="G3339" t="str">
        <f t="shared" si="117"/>
        <v>RX4WOODLAND VIEW</v>
      </c>
      <c r="H3339" t="str">
        <f t="shared" si="119"/>
        <v>RX4</v>
      </c>
      <c r="I3339" t="s">
        <v>6484</v>
      </c>
      <c r="J3339" t="s">
        <v>6483</v>
      </c>
    </row>
    <row r="3340" spans="7:10" x14ac:dyDescent="0.35">
      <c r="G3340" t="str">
        <f t="shared" si="117"/>
        <v>RX4WOODLANDS COTTAGE MENTAL HEALTH COMMUNITY UNIT</v>
      </c>
      <c r="H3340" t="str">
        <f t="shared" si="119"/>
        <v>RX4</v>
      </c>
      <c r="I3340" t="s">
        <v>6486</v>
      </c>
      <c r="J3340" t="s">
        <v>6485</v>
      </c>
    </row>
    <row r="3341" spans="7:10" x14ac:dyDescent="0.35">
      <c r="G3341" t="str">
        <f t="shared" si="117"/>
        <v>RX4WOODLEY HALL</v>
      </c>
      <c r="H3341" t="str">
        <f t="shared" si="119"/>
        <v>RX4</v>
      </c>
      <c r="I3341" t="s">
        <v>6488</v>
      </c>
      <c r="J3341" t="s">
        <v>6487</v>
      </c>
    </row>
    <row r="3342" spans="7:10" x14ac:dyDescent="0.35">
      <c r="G3342" t="str">
        <f t="shared" si="117"/>
        <v>RX4WOOLSINGTON MENTAL HEALTH COMMUNITY UNIT</v>
      </c>
      <c r="H3342" t="str">
        <f t="shared" si="119"/>
        <v>RX4</v>
      </c>
      <c r="I3342" t="s">
        <v>6490</v>
      </c>
      <c r="J3342" t="s">
        <v>6489</v>
      </c>
    </row>
    <row r="3343" spans="7:10" x14ac:dyDescent="0.35">
      <c r="G3343" t="str">
        <f t="shared" si="117"/>
        <v>RX4YEWDALE WARD</v>
      </c>
      <c r="H3343" t="str">
        <f t="shared" si="119"/>
        <v>RX4</v>
      </c>
      <c r="I3343" t="s">
        <v>6491</v>
      </c>
      <c r="J3343" t="s">
        <v>6307</v>
      </c>
    </row>
    <row r="3344" spans="7:10" x14ac:dyDescent="0.35">
      <c r="G3344" t="str">
        <f t="shared" si="117"/>
        <v>RX4YOUNG PEOPLES UNIT</v>
      </c>
      <c r="H3344" t="str">
        <f t="shared" si="119"/>
        <v>RX4</v>
      </c>
      <c r="I3344" t="s">
        <v>6493</v>
      </c>
      <c r="J3344" t="s">
        <v>6492</v>
      </c>
    </row>
    <row r="3345" spans="7:10" x14ac:dyDescent="0.35">
      <c r="G3345" t="str">
        <f t="shared" si="117"/>
        <v>RXAANCORA HOUSE</v>
      </c>
      <c r="H3345" t="str">
        <f t="shared" si="119"/>
        <v>RXA</v>
      </c>
      <c r="I3345" t="s">
        <v>6495</v>
      </c>
      <c r="J3345" t="s">
        <v>6494</v>
      </c>
    </row>
    <row r="3346" spans="7:10" x14ac:dyDescent="0.35">
      <c r="G3346" t="str">
        <f t="shared" si="117"/>
        <v>RXABOWMERE HOSPITAL</v>
      </c>
      <c r="H3346" t="str">
        <f t="shared" si="119"/>
        <v>RXA</v>
      </c>
      <c r="I3346" t="s">
        <v>6497</v>
      </c>
      <c r="J3346" t="s">
        <v>6496</v>
      </c>
    </row>
    <row r="3347" spans="7:10" x14ac:dyDescent="0.35">
      <c r="G3347" t="str">
        <f t="shared" si="117"/>
        <v>RXACHERRYBANK</v>
      </c>
      <c r="H3347" t="str">
        <f t="shared" si="119"/>
        <v>RXA</v>
      </c>
      <c r="I3347" t="s">
        <v>6499</v>
      </c>
      <c r="J3347" t="s">
        <v>6498</v>
      </c>
    </row>
    <row r="3348" spans="7:10" x14ac:dyDescent="0.35">
      <c r="G3348" t="str">
        <f t="shared" si="117"/>
        <v>RXACLATTERBRIDGE HOSPITAL PSYCH SERVICES</v>
      </c>
      <c r="H3348" t="str">
        <f t="shared" si="119"/>
        <v>RXA</v>
      </c>
      <c r="I3348" t="s">
        <v>6501</v>
      </c>
      <c r="J3348" t="s">
        <v>6500</v>
      </c>
    </row>
    <row r="3349" spans="7:10" x14ac:dyDescent="0.35">
      <c r="G3349" t="str">
        <f t="shared" si="117"/>
        <v>RXAEASTWAY INPATIENTS</v>
      </c>
      <c r="H3349" t="str">
        <f t="shared" si="119"/>
        <v>RXA</v>
      </c>
      <c r="I3349" t="s">
        <v>6503</v>
      </c>
      <c r="J3349" t="s">
        <v>6502</v>
      </c>
    </row>
    <row r="3350" spans="7:10" x14ac:dyDescent="0.35">
      <c r="G3350" t="str">
        <f t="shared" si="117"/>
        <v>RXAELLESMERE PORT HOSPITAL</v>
      </c>
      <c r="H3350" t="str">
        <f t="shared" si="119"/>
        <v>RXA</v>
      </c>
      <c r="I3350" t="s">
        <v>2204</v>
      </c>
      <c r="J3350" t="s">
        <v>6504</v>
      </c>
    </row>
    <row r="3351" spans="7:10" x14ac:dyDescent="0.35">
      <c r="G3351" t="str">
        <f t="shared" si="117"/>
        <v>RXAJOCELYN SOLLY</v>
      </c>
      <c r="H3351" t="str">
        <f t="shared" si="119"/>
        <v>RXA</v>
      </c>
      <c r="I3351" t="s">
        <v>6506</v>
      </c>
      <c r="J3351" t="s">
        <v>6505</v>
      </c>
    </row>
    <row r="3352" spans="7:10" x14ac:dyDescent="0.35">
      <c r="G3352" t="str">
        <f t="shared" si="117"/>
        <v>RXAKEMPLE UNIT</v>
      </c>
      <c r="H3352" t="str">
        <f t="shared" si="119"/>
        <v>RXA</v>
      </c>
      <c r="I3352" t="s">
        <v>6508</v>
      </c>
      <c r="J3352" t="s">
        <v>6507</v>
      </c>
    </row>
    <row r="3353" spans="7:10" x14ac:dyDescent="0.35">
      <c r="G3353" t="str">
        <f t="shared" ref="G3353:G3413" si="120">H3353&amp;I3353</f>
        <v>RXALEIGHTON HOSPITAL</v>
      </c>
      <c r="H3353" t="str">
        <f t="shared" si="119"/>
        <v>RXA</v>
      </c>
      <c r="I3353" t="s">
        <v>1021</v>
      </c>
      <c r="J3353" t="s">
        <v>6509</v>
      </c>
    </row>
    <row r="3354" spans="7:10" x14ac:dyDescent="0.35">
      <c r="G3354" t="str">
        <f t="shared" si="120"/>
        <v>RXALEIGHTON MENTAL HEALTH UNIT</v>
      </c>
      <c r="H3354" t="str">
        <f t="shared" ref="H3354:H3370" si="121">LEFT(J3354,3)</f>
        <v>RXA</v>
      </c>
      <c r="I3354" t="s">
        <v>6511</v>
      </c>
      <c r="J3354" t="s">
        <v>6510</v>
      </c>
    </row>
    <row r="3355" spans="7:10" x14ac:dyDescent="0.35">
      <c r="G3355" t="str">
        <f t="shared" si="120"/>
        <v>RXALIASON PSYCHIATRY WEST</v>
      </c>
      <c r="H3355" t="str">
        <f t="shared" si="121"/>
        <v>RXA</v>
      </c>
      <c r="I3355" t="s">
        <v>6513</v>
      </c>
      <c r="J3355" t="s">
        <v>6512</v>
      </c>
    </row>
    <row r="3356" spans="7:10" x14ac:dyDescent="0.35">
      <c r="G3356" t="str">
        <f t="shared" si="120"/>
        <v>RXALIME WALK HOUSE</v>
      </c>
      <c r="H3356" t="str">
        <f t="shared" si="121"/>
        <v>RXA</v>
      </c>
      <c r="I3356" t="s">
        <v>6515</v>
      </c>
      <c r="J3356" t="s">
        <v>6514</v>
      </c>
    </row>
    <row r="3357" spans="7:10" x14ac:dyDescent="0.35">
      <c r="G3357" t="str">
        <f t="shared" si="120"/>
        <v>RXAMACCLESFIELD MENTAL HEALTH</v>
      </c>
      <c r="H3357" t="str">
        <f t="shared" si="121"/>
        <v>RXA</v>
      </c>
      <c r="I3357" t="s">
        <v>6517</v>
      </c>
      <c r="J3357" t="s">
        <v>6516</v>
      </c>
    </row>
    <row r="3358" spans="7:10" x14ac:dyDescent="0.35">
      <c r="G3358" t="str">
        <f t="shared" si="120"/>
        <v>RXAMARY DENDY UNIT</v>
      </c>
      <c r="H3358" t="str">
        <f t="shared" si="121"/>
        <v>RXA</v>
      </c>
      <c r="I3358" t="s">
        <v>6519</v>
      </c>
      <c r="J3358" t="s">
        <v>6518</v>
      </c>
    </row>
    <row r="3359" spans="7:10" x14ac:dyDescent="0.35">
      <c r="G3359" t="str">
        <f t="shared" si="120"/>
        <v>RXARESPITE THORN HEYS</v>
      </c>
      <c r="H3359" t="str">
        <f t="shared" si="121"/>
        <v>RXA</v>
      </c>
      <c r="I3359" t="s">
        <v>6521</v>
      </c>
      <c r="J3359" t="s">
        <v>6520</v>
      </c>
    </row>
    <row r="3360" spans="7:10" x14ac:dyDescent="0.35">
      <c r="G3360" t="str">
        <f t="shared" si="120"/>
        <v>RXAROSEMOUNT</v>
      </c>
      <c r="H3360" t="str">
        <f t="shared" si="121"/>
        <v>RXA</v>
      </c>
      <c r="I3360" t="s">
        <v>6523</v>
      </c>
      <c r="J3360" t="s">
        <v>6522</v>
      </c>
    </row>
    <row r="3361" spans="7:10" x14ac:dyDescent="0.35">
      <c r="G3361" t="str">
        <f t="shared" si="120"/>
        <v>RXASOUTH CHESHIRE &amp; VALE ROYAL</v>
      </c>
      <c r="H3361" t="str">
        <f t="shared" si="121"/>
        <v>RXA</v>
      </c>
      <c r="I3361" t="s">
        <v>6525</v>
      </c>
      <c r="J3361" t="s">
        <v>6524</v>
      </c>
    </row>
    <row r="3362" spans="7:10" x14ac:dyDescent="0.35">
      <c r="G3362" t="str">
        <f t="shared" si="120"/>
        <v>RXASPRINGBANK</v>
      </c>
      <c r="H3362" t="str">
        <f t="shared" si="121"/>
        <v>RXA</v>
      </c>
      <c r="I3362" t="s">
        <v>6527</v>
      </c>
      <c r="J3362" t="s">
        <v>6526</v>
      </c>
    </row>
    <row r="3363" spans="7:10" x14ac:dyDescent="0.35">
      <c r="G3363" t="str">
        <f t="shared" si="120"/>
        <v>RXAST CATHERINES HOSPITAL</v>
      </c>
      <c r="H3363" t="str">
        <f t="shared" si="121"/>
        <v>RXA</v>
      </c>
      <c r="I3363" t="s">
        <v>6529</v>
      </c>
      <c r="J3363" t="s">
        <v>6528</v>
      </c>
    </row>
    <row r="3364" spans="7:10" x14ac:dyDescent="0.35">
      <c r="G3364" t="str">
        <f t="shared" si="120"/>
        <v>RXATRAFFORD LD</v>
      </c>
      <c r="H3364" t="str">
        <f t="shared" si="121"/>
        <v>RXA</v>
      </c>
      <c r="I3364" t="s">
        <v>6531</v>
      </c>
      <c r="J3364" t="s">
        <v>6530</v>
      </c>
    </row>
    <row r="3365" spans="7:10" x14ac:dyDescent="0.35">
      <c r="G3365" t="str">
        <f t="shared" si="120"/>
        <v>RXAVICTORIA CENTRAL HOSPITAL</v>
      </c>
      <c r="H3365" t="str">
        <f t="shared" si="121"/>
        <v>RXA</v>
      </c>
      <c r="I3365" t="s">
        <v>1007</v>
      </c>
      <c r="J3365" t="s">
        <v>6532</v>
      </c>
    </row>
    <row r="3366" spans="7:10" x14ac:dyDescent="0.35">
      <c r="G3366" t="str">
        <f t="shared" si="120"/>
        <v>RXAYPC- PINE LODGE</v>
      </c>
      <c r="H3366" t="str">
        <f t="shared" si="121"/>
        <v>RXA</v>
      </c>
      <c r="I3366" t="s">
        <v>6534</v>
      </c>
      <c r="J3366" t="s">
        <v>6533</v>
      </c>
    </row>
    <row r="3367" spans="7:10" x14ac:dyDescent="0.35">
      <c r="G3367" t="str">
        <f t="shared" si="120"/>
        <v>RXCBEXHILL HOSPITAL</v>
      </c>
      <c r="H3367" t="str">
        <f t="shared" si="121"/>
        <v>RXC</v>
      </c>
      <c r="I3367" t="s">
        <v>6536</v>
      </c>
      <c r="J3367" t="s">
        <v>6535</v>
      </c>
    </row>
    <row r="3368" spans="7:10" x14ac:dyDescent="0.35">
      <c r="G3368" t="str">
        <f t="shared" si="120"/>
        <v>RXCCONQUEST HOSPITAL</v>
      </c>
      <c r="H3368" t="str">
        <f t="shared" si="121"/>
        <v>RXC</v>
      </c>
      <c r="I3368" t="s">
        <v>5763</v>
      </c>
      <c r="J3368" t="s">
        <v>6537</v>
      </c>
    </row>
    <row r="3369" spans="7:10" x14ac:dyDescent="0.35">
      <c r="G3369" t="str">
        <f t="shared" si="120"/>
        <v>RXCCROWBOROUGH BIRTHING CENTRE</v>
      </c>
      <c r="H3369" t="str">
        <f t="shared" si="121"/>
        <v>RXC</v>
      </c>
      <c r="I3369" t="s">
        <v>6539</v>
      </c>
      <c r="J3369" t="s">
        <v>6538</v>
      </c>
    </row>
    <row r="3370" spans="7:10" x14ac:dyDescent="0.35">
      <c r="G3370" t="str">
        <f t="shared" si="120"/>
        <v>RXCEASTBOURNE DISTRICT GENERAL HOSPITAL</v>
      </c>
      <c r="H3370" t="str">
        <f t="shared" si="121"/>
        <v>RXC</v>
      </c>
      <c r="I3370" t="s">
        <v>1177</v>
      </c>
      <c r="J3370" t="s">
        <v>6540</v>
      </c>
    </row>
    <row r="3371" spans="7:10" x14ac:dyDescent="0.35">
      <c r="G3371" t="str">
        <f t="shared" si="120"/>
        <v>RXCRYE MEMORIAL CARE CENTRE</v>
      </c>
      <c r="H3371" t="s">
        <v>92</v>
      </c>
      <c r="I3371" t="s">
        <v>14768</v>
      </c>
      <c r="J3371" t="s">
        <v>14769</v>
      </c>
    </row>
    <row r="3372" spans="7:10" x14ac:dyDescent="0.35">
      <c r="G3372" t="str">
        <f t="shared" si="120"/>
        <v>RXEDONCASTER - CYP&amp;F</v>
      </c>
      <c r="H3372" t="str">
        <f t="shared" ref="H3372:H3433" si="122">LEFT(J3372,3)</f>
        <v>RXE</v>
      </c>
      <c r="I3372" t="s">
        <v>6542</v>
      </c>
      <c r="J3372" t="s">
        <v>6541</v>
      </c>
    </row>
    <row r="3373" spans="7:10" x14ac:dyDescent="0.35">
      <c r="G3373" t="str">
        <f t="shared" si="120"/>
        <v>RXEDONCASTER - CYP&amp;F (EAST)</v>
      </c>
      <c r="H3373" t="str">
        <f t="shared" si="122"/>
        <v>RXE</v>
      </c>
      <c r="I3373" t="s">
        <v>6544</v>
      </c>
      <c r="J3373" t="s">
        <v>6543</v>
      </c>
    </row>
    <row r="3374" spans="7:10" x14ac:dyDescent="0.35">
      <c r="G3374" t="str">
        <f t="shared" si="120"/>
        <v>RXEDONCASTER - CYP&amp;F 2</v>
      </c>
      <c r="H3374" t="str">
        <f t="shared" si="122"/>
        <v>RXE</v>
      </c>
      <c r="I3374" t="s">
        <v>6546</v>
      </c>
      <c r="J3374" t="s">
        <v>6545</v>
      </c>
    </row>
    <row r="3375" spans="7:10" x14ac:dyDescent="0.35">
      <c r="G3375" t="str">
        <f t="shared" si="120"/>
        <v>RXEDONCASTER - ST MARY'S INTERMEDIATE CARE</v>
      </c>
      <c r="H3375" t="str">
        <f t="shared" si="122"/>
        <v>RXE</v>
      </c>
      <c r="I3375" t="s">
        <v>6548</v>
      </c>
      <c r="J3375" t="s">
        <v>6547</v>
      </c>
    </row>
    <row r="3376" spans="7:10" x14ac:dyDescent="0.35">
      <c r="G3376" t="str">
        <f t="shared" si="120"/>
        <v>RXEDONCASTER COMMUNITY - OLDER PEOPLE'S DAY HOSPITAL</v>
      </c>
      <c r="H3376" t="str">
        <f t="shared" si="122"/>
        <v>RXE</v>
      </c>
      <c r="I3376" t="s">
        <v>6550</v>
      </c>
      <c r="J3376" t="s">
        <v>6549</v>
      </c>
    </row>
    <row r="3377" spans="7:10" x14ac:dyDescent="0.35">
      <c r="G3377" t="str">
        <f t="shared" si="120"/>
        <v>RXEDONCASTER DCIS - (OTW)</v>
      </c>
      <c r="H3377" t="str">
        <f t="shared" si="122"/>
        <v>RXE</v>
      </c>
      <c r="I3377" t="s">
        <v>6552</v>
      </c>
      <c r="J3377" t="s">
        <v>6551</v>
      </c>
    </row>
    <row r="3378" spans="7:10" x14ac:dyDescent="0.35">
      <c r="G3378" t="str">
        <f t="shared" si="120"/>
        <v>RXEDONCASTER DCIS - (OTW) BENTLEY MYPLACE</v>
      </c>
      <c r="H3378" t="str">
        <f t="shared" si="122"/>
        <v>RXE</v>
      </c>
      <c r="I3378" t="s">
        <v>6554</v>
      </c>
      <c r="J3378" t="s">
        <v>6553</v>
      </c>
    </row>
    <row r="3379" spans="7:10" x14ac:dyDescent="0.35">
      <c r="G3379" t="str">
        <f t="shared" si="120"/>
        <v>RXEDONCASTER SUBSTANCE MISUSE SERVICE - NEW BEGINNINGS</v>
      </c>
      <c r="H3379" t="s">
        <v>166</v>
      </c>
      <c r="I3379" t="s">
        <v>14856</v>
      </c>
      <c r="J3379" t="s">
        <v>14857</v>
      </c>
    </row>
    <row r="3380" spans="7:10" x14ac:dyDescent="0.35">
      <c r="G3380" t="str">
        <f t="shared" si="120"/>
        <v>RXENTH LINCS - GREAT OAKS INPATIENT UNIT</v>
      </c>
      <c r="H3380" t="str">
        <f t="shared" si="122"/>
        <v>RXE</v>
      </c>
      <c r="I3380" t="s">
        <v>6556</v>
      </c>
      <c r="J3380" t="s">
        <v>6555</v>
      </c>
    </row>
    <row r="3381" spans="7:10" x14ac:dyDescent="0.35">
      <c r="G3381" t="str">
        <f t="shared" si="120"/>
        <v>RXENTH LINCS - ICT</v>
      </c>
      <c r="H3381" t="str">
        <f t="shared" si="122"/>
        <v>RXE</v>
      </c>
      <c r="I3381" t="s">
        <v>6558</v>
      </c>
      <c r="J3381" t="s">
        <v>6557</v>
      </c>
    </row>
    <row r="3382" spans="7:10" x14ac:dyDescent="0.35">
      <c r="G3382" t="str">
        <f t="shared" si="120"/>
        <v>RXENTH LINCS - OT (COMMUNITY)</v>
      </c>
      <c r="H3382" t="str">
        <f t="shared" si="122"/>
        <v>RXE</v>
      </c>
      <c r="I3382" t="s">
        <v>6560</v>
      </c>
      <c r="J3382" t="s">
        <v>6559</v>
      </c>
    </row>
    <row r="3383" spans="7:10" x14ac:dyDescent="0.35">
      <c r="G3383" t="str">
        <f t="shared" si="120"/>
        <v>RXENTH LINCS PSYCHOLOGICAL THERAPIES 2</v>
      </c>
      <c r="H3383" t="str">
        <f t="shared" si="122"/>
        <v>RXE</v>
      </c>
      <c r="I3383" t="s">
        <v>6562</v>
      </c>
      <c r="J3383" t="s">
        <v>6561</v>
      </c>
    </row>
    <row r="3384" spans="7:10" x14ac:dyDescent="0.35">
      <c r="G3384" t="str">
        <f t="shared" si="120"/>
        <v>RXEROTHERHAM  EARLY INTERVENTION (SWALLOWNEST)</v>
      </c>
      <c r="H3384" t="str">
        <f t="shared" si="122"/>
        <v>RXE</v>
      </c>
      <c r="I3384" t="s">
        <v>6564</v>
      </c>
      <c r="J3384" t="s">
        <v>6563</v>
      </c>
    </row>
    <row r="3385" spans="7:10" x14ac:dyDescent="0.35">
      <c r="G3385" t="str">
        <f t="shared" si="120"/>
        <v>RXEROTHERHAM COMMUNITY MHSOP</v>
      </c>
      <c r="H3385" t="str">
        <f t="shared" si="122"/>
        <v>RXE</v>
      </c>
      <c r="I3385" t="s">
        <v>6566</v>
      </c>
      <c r="J3385" t="s">
        <v>6565</v>
      </c>
    </row>
    <row r="3386" spans="7:10" x14ac:dyDescent="0.35">
      <c r="G3386" t="str">
        <f t="shared" si="120"/>
        <v>RXEROTHERHAM INTENSIVE COMMUNITY THERAPIES</v>
      </c>
      <c r="H3386" t="str">
        <f t="shared" si="122"/>
        <v>RXE</v>
      </c>
      <c r="I3386" t="s">
        <v>6568</v>
      </c>
      <c r="J3386" t="s">
        <v>6567</v>
      </c>
    </row>
    <row r="3387" spans="7:10" x14ac:dyDescent="0.35">
      <c r="G3387" t="str">
        <f t="shared" si="120"/>
        <v>RXEROTHERHAM OPMHS WOODLANDS</v>
      </c>
      <c r="H3387" t="str">
        <f t="shared" si="122"/>
        <v>RXE</v>
      </c>
      <c r="I3387" t="s">
        <v>6570</v>
      </c>
      <c r="J3387" t="s">
        <v>6569</v>
      </c>
    </row>
    <row r="3388" spans="7:10" x14ac:dyDescent="0.35">
      <c r="G3388" t="str">
        <f t="shared" si="120"/>
        <v>RXEST CATHERINE'S</v>
      </c>
      <c r="H3388" t="str">
        <f t="shared" si="122"/>
        <v>RXE</v>
      </c>
      <c r="I3388" t="s">
        <v>6572</v>
      </c>
      <c r="J3388" t="s">
        <v>6571</v>
      </c>
    </row>
    <row r="3389" spans="7:10" x14ac:dyDescent="0.35">
      <c r="G3389" t="str">
        <f t="shared" si="120"/>
        <v>RXEST. JOHN’S HOSPICE.</v>
      </c>
      <c r="H3389" t="str">
        <f t="shared" si="122"/>
        <v>RXE</v>
      </c>
      <c r="I3389" t="s">
        <v>6574</v>
      </c>
      <c r="J3389" t="s">
        <v>6573</v>
      </c>
    </row>
    <row r="3390" spans="7:10" x14ac:dyDescent="0.35">
      <c r="G3390" t="str">
        <f t="shared" si="120"/>
        <v>RXETICKHILL ROAD</v>
      </c>
      <c r="H3390" t="str">
        <f t="shared" si="122"/>
        <v>RXE</v>
      </c>
      <c r="I3390" t="s">
        <v>6576</v>
      </c>
      <c r="J3390" t="s">
        <v>6575</v>
      </c>
    </row>
    <row r="3391" spans="7:10" x14ac:dyDescent="0.35">
      <c r="G3391" t="str">
        <f t="shared" si="120"/>
        <v>RXFDEWSBURY AND DISTRICT HOSPITAL</v>
      </c>
      <c r="H3391" t="str">
        <f t="shared" si="122"/>
        <v>RXF</v>
      </c>
      <c r="I3391" t="s">
        <v>6578</v>
      </c>
      <c r="J3391" t="s">
        <v>6577</v>
      </c>
    </row>
    <row r="3392" spans="7:10" x14ac:dyDescent="0.35">
      <c r="G3392" t="str">
        <f t="shared" si="120"/>
        <v>RXFMONUMENT HOUSE</v>
      </c>
      <c r="H3392" t="str">
        <f t="shared" si="122"/>
        <v>RXF</v>
      </c>
      <c r="I3392" t="s">
        <v>6580</v>
      </c>
      <c r="J3392" t="s">
        <v>6579</v>
      </c>
    </row>
    <row r="3393" spans="7:10" x14ac:dyDescent="0.35">
      <c r="G3393" t="str">
        <f t="shared" si="120"/>
        <v>RXFPINDERFIELDS GENERAL HOSPITAL</v>
      </c>
      <c r="H3393" t="str">
        <f t="shared" si="122"/>
        <v>RXF</v>
      </c>
      <c r="I3393" t="s">
        <v>6582</v>
      </c>
      <c r="J3393" t="s">
        <v>6581</v>
      </c>
    </row>
    <row r="3394" spans="7:10" x14ac:dyDescent="0.35">
      <c r="G3394" t="str">
        <f t="shared" si="120"/>
        <v>RXFPONTEFRACT GENERAL INFIRMARY</v>
      </c>
      <c r="H3394" t="str">
        <f t="shared" si="122"/>
        <v>RXF</v>
      </c>
      <c r="I3394" t="s">
        <v>1577</v>
      </c>
      <c r="J3394" t="s">
        <v>6583</v>
      </c>
    </row>
    <row r="3395" spans="7:10" x14ac:dyDescent="0.35">
      <c r="G3395" t="str">
        <f t="shared" si="120"/>
        <v>RXFQUEEN ELIZABETH HOUSE</v>
      </c>
      <c r="H3395" t="str">
        <f t="shared" si="122"/>
        <v>RXF</v>
      </c>
      <c r="I3395" t="s">
        <v>6585</v>
      </c>
      <c r="J3395" t="s">
        <v>6584</v>
      </c>
    </row>
    <row r="3396" spans="7:10" x14ac:dyDescent="0.35">
      <c r="G3396" t="str">
        <f t="shared" si="120"/>
        <v>RXFWEST RIDINGS RESIDENTIAL AND NURSING HOME</v>
      </c>
      <c r="H3396" t="str">
        <f t="shared" si="122"/>
        <v>RXF</v>
      </c>
      <c r="I3396" t="s">
        <v>6587</v>
      </c>
      <c r="J3396" t="s">
        <v>6586</v>
      </c>
    </row>
    <row r="3397" spans="7:10" x14ac:dyDescent="0.35">
      <c r="G3397" t="str">
        <f t="shared" si="120"/>
        <v>RXGCALDERDALE SMS</v>
      </c>
      <c r="H3397" t="str">
        <f t="shared" si="122"/>
        <v>RXG</v>
      </c>
      <c r="I3397" t="s">
        <v>6589</v>
      </c>
      <c r="J3397" t="s">
        <v>6588</v>
      </c>
    </row>
    <row r="3398" spans="7:10" x14ac:dyDescent="0.35">
      <c r="G3398" t="str">
        <f t="shared" si="120"/>
        <v>RXGCASTLE LODGE</v>
      </c>
      <c r="H3398" t="str">
        <f t="shared" si="122"/>
        <v>RXG</v>
      </c>
      <c r="I3398" t="s">
        <v>6591</v>
      </c>
      <c r="J3398" t="s">
        <v>6590</v>
      </c>
    </row>
    <row r="3399" spans="7:10" x14ac:dyDescent="0.35">
      <c r="G3399" t="str">
        <f t="shared" si="120"/>
        <v>RXGCASTLEFORD &amp; NORMANTON DISTRICT HOSPITAL</v>
      </c>
      <c r="H3399" t="str">
        <f t="shared" si="122"/>
        <v>RXG</v>
      </c>
      <c r="I3399" t="s">
        <v>6593</v>
      </c>
      <c r="J3399" t="s">
        <v>6592</v>
      </c>
    </row>
    <row r="3400" spans="7:10" x14ac:dyDescent="0.35">
      <c r="G3400" t="str">
        <f t="shared" si="120"/>
        <v>RXGCDIP</v>
      </c>
      <c r="H3400" t="str">
        <f t="shared" si="122"/>
        <v>RXG</v>
      </c>
      <c r="I3400" t="s">
        <v>6595</v>
      </c>
      <c r="J3400" t="s">
        <v>6594</v>
      </c>
    </row>
    <row r="3401" spans="7:10" x14ac:dyDescent="0.35">
      <c r="G3401" t="str">
        <f t="shared" si="120"/>
        <v>RXGCHERRY TREES</v>
      </c>
      <c r="H3401" t="str">
        <f t="shared" si="122"/>
        <v>RXG</v>
      </c>
      <c r="I3401" t="s">
        <v>6597</v>
      </c>
      <c r="J3401" t="s">
        <v>6596</v>
      </c>
    </row>
    <row r="3402" spans="7:10" x14ac:dyDescent="0.35">
      <c r="G3402" t="str">
        <f t="shared" si="120"/>
        <v>RXGCHILD &amp; ADOLESCENT UNIT</v>
      </c>
      <c r="H3402" t="str">
        <f t="shared" si="122"/>
        <v>RXG</v>
      </c>
      <c r="I3402" t="s">
        <v>6599</v>
      </c>
      <c r="J3402" t="s">
        <v>6598</v>
      </c>
    </row>
    <row r="3403" spans="7:10" x14ac:dyDescent="0.35">
      <c r="G3403" t="str">
        <f t="shared" si="120"/>
        <v>RXGCNDH</v>
      </c>
      <c r="H3403" t="str">
        <f t="shared" si="122"/>
        <v>RXG</v>
      </c>
      <c r="I3403" t="s">
        <v>6601</v>
      </c>
      <c r="J3403" t="s">
        <v>6600</v>
      </c>
    </row>
    <row r="3404" spans="7:10" x14ac:dyDescent="0.35">
      <c r="G3404" t="str">
        <f t="shared" si="120"/>
        <v>RXGDOVECOTE</v>
      </c>
      <c r="H3404" t="str">
        <f t="shared" si="122"/>
        <v>RXG</v>
      </c>
      <c r="I3404" t="s">
        <v>6603</v>
      </c>
      <c r="J3404" t="s">
        <v>6602</v>
      </c>
    </row>
    <row r="3405" spans="7:10" x14ac:dyDescent="0.35">
      <c r="G3405" t="str">
        <f t="shared" si="120"/>
        <v>RXGENFIELD DOWN</v>
      </c>
      <c r="H3405" t="str">
        <f t="shared" si="122"/>
        <v>RXG</v>
      </c>
      <c r="I3405" t="s">
        <v>6605</v>
      </c>
      <c r="J3405" t="s">
        <v>6604</v>
      </c>
    </row>
    <row r="3406" spans="7:10" x14ac:dyDescent="0.35">
      <c r="G3406" t="str">
        <f t="shared" si="120"/>
        <v>RXGF MILL</v>
      </c>
      <c r="H3406" t="str">
        <f t="shared" si="122"/>
        <v>RXG</v>
      </c>
      <c r="I3406" t="s">
        <v>6607</v>
      </c>
      <c r="J3406" t="s">
        <v>6606</v>
      </c>
    </row>
    <row r="3407" spans="7:10" x14ac:dyDescent="0.35">
      <c r="G3407" t="str">
        <f t="shared" si="120"/>
        <v>RXGFIELDHEAD HOSPITAL</v>
      </c>
      <c r="H3407" t="str">
        <f t="shared" si="122"/>
        <v>RXG</v>
      </c>
      <c r="I3407" t="s">
        <v>6609</v>
      </c>
      <c r="J3407" t="s">
        <v>6608</v>
      </c>
    </row>
    <row r="3408" spans="7:10" x14ac:dyDescent="0.35">
      <c r="G3408" t="str">
        <f t="shared" si="120"/>
        <v>RXGFOLLY HALL</v>
      </c>
      <c r="H3408" t="str">
        <f t="shared" si="122"/>
        <v>RXG</v>
      </c>
      <c r="I3408" t="s">
        <v>6611</v>
      </c>
      <c r="J3408" t="s">
        <v>6610</v>
      </c>
    </row>
    <row r="3409" spans="7:10" x14ac:dyDescent="0.35">
      <c r="G3409" t="str">
        <f t="shared" si="120"/>
        <v>RXGGRANGE VIEW</v>
      </c>
      <c r="H3409" t="str">
        <f t="shared" si="122"/>
        <v>RXG</v>
      </c>
      <c r="I3409" t="s">
        <v>3404</v>
      </c>
      <c r="J3409" t="s">
        <v>6612</v>
      </c>
    </row>
    <row r="3410" spans="7:10" x14ac:dyDescent="0.35">
      <c r="G3410" t="str">
        <f t="shared" si="120"/>
        <v>RXGGREENDALE</v>
      </c>
      <c r="H3410" t="str">
        <f t="shared" si="122"/>
        <v>RXG</v>
      </c>
      <c r="I3410" t="s">
        <v>6614</v>
      </c>
      <c r="J3410" t="s">
        <v>6613</v>
      </c>
    </row>
    <row r="3411" spans="7:10" x14ac:dyDescent="0.35">
      <c r="G3411" t="str">
        <f t="shared" si="120"/>
        <v>RXGHEATH UNIT</v>
      </c>
      <c r="H3411" t="str">
        <f t="shared" si="122"/>
        <v>RXG</v>
      </c>
      <c r="I3411" t="s">
        <v>6616</v>
      </c>
      <c r="J3411" t="s">
        <v>6615</v>
      </c>
    </row>
    <row r="3412" spans="7:10" x14ac:dyDescent="0.35">
      <c r="G3412" t="str">
        <f t="shared" si="120"/>
        <v>RXGHYDE PARK</v>
      </c>
      <c r="H3412" t="str">
        <f t="shared" si="122"/>
        <v>RXG</v>
      </c>
      <c r="I3412" t="s">
        <v>6618</v>
      </c>
      <c r="J3412" t="s">
        <v>6617</v>
      </c>
    </row>
    <row r="3413" spans="7:10" x14ac:dyDescent="0.35">
      <c r="G3413" t="str">
        <f t="shared" si="120"/>
        <v>RXGKENDRAY HOSPITAL</v>
      </c>
      <c r="H3413" t="str">
        <f t="shared" si="122"/>
        <v>RXG</v>
      </c>
      <c r="I3413" t="s">
        <v>6620</v>
      </c>
      <c r="J3413" t="s">
        <v>6619</v>
      </c>
    </row>
    <row r="3414" spans="7:10" x14ac:dyDescent="0.35">
      <c r="G3414" t="str">
        <f t="shared" ref="G3414:G3462" si="123">H3414&amp;I3414</f>
        <v>RXGKERSHAW GRANGE</v>
      </c>
      <c r="H3414" t="str">
        <f t="shared" si="122"/>
        <v>RXG</v>
      </c>
      <c r="I3414" t="s">
        <v>6622</v>
      </c>
      <c r="J3414" t="s">
        <v>6621</v>
      </c>
    </row>
    <row r="3415" spans="7:10" x14ac:dyDescent="0.35">
      <c r="G3415" t="str">
        <f t="shared" si="123"/>
        <v>RXGLYNDHURST</v>
      </c>
      <c r="H3415" t="str">
        <f t="shared" si="122"/>
        <v>RXG</v>
      </c>
      <c r="I3415" t="s">
        <v>2114</v>
      </c>
      <c r="J3415" t="s">
        <v>6623</v>
      </c>
    </row>
    <row r="3416" spans="7:10" x14ac:dyDescent="0.35">
      <c r="G3416" t="str">
        <f t="shared" si="123"/>
        <v>RXGMANYGATES</v>
      </c>
      <c r="H3416" t="str">
        <f t="shared" si="122"/>
        <v>RXG</v>
      </c>
      <c r="I3416" t="s">
        <v>6625</v>
      </c>
      <c r="J3416" t="s">
        <v>6624</v>
      </c>
    </row>
    <row r="3417" spans="7:10" x14ac:dyDescent="0.35">
      <c r="G3417" t="str">
        <f t="shared" si="123"/>
        <v>RXGMOUNT VERNON HOSPITAL</v>
      </c>
      <c r="H3417" t="str">
        <f t="shared" si="122"/>
        <v>RXG</v>
      </c>
      <c r="I3417" t="s">
        <v>873</v>
      </c>
      <c r="J3417" t="s">
        <v>6626</v>
      </c>
    </row>
    <row r="3418" spans="7:10" x14ac:dyDescent="0.35">
      <c r="G3418" t="str">
        <f t="shared" si="123"/>
        <v>RXGPRIESTLEY UNIT</v>
      </c>
      <c r="H3418" t="str">
        <f t="shared" si="122"/>
        <v>RXG</v>
      </c>
      <c r="I3418" t="s">
        <v>6628</v>
      </c>
      <c r="J3418" t="s">
        <v>6627</v>
      </c>
    </row>
    <row r="3419" spans="7:10" x14ac:dyDescent="0.35">
      <c r="G3419" t="str">
        <f t="shared" si="123"/>
        <v>RXGST JOHN'S FLATS</v>
      </c>
      <c r="H3419" t="str">
        <f t="shared" si="122"/>
        <v>RXG</v>
      </c>
      <c r="I3419" t="s">
        <v>6630</v>
      </c>
      <c r="J3419" t="s">
        <v>6629</v>
      </c>
    </row>
    <row r="3420" spans="7:10" x14ac:dyDescent="0.35">
      <c r="G3420" t="str">
        <f t="shared" si="123"/>
        <v>RXGST LUKES HOSPITAL</v>
      </c>
      <c r="H3420" t="str">
        <f t="shared" si="122"/>
        <v>RXG</v>
      </c>
      <c r="I3420" t="s">
        <v>855</v>
      </c>
      <c r="J3420" t="s">
        <v>6631</v>
      </c>
    </row>
    <row r="3421" spans="7:10" x14ac:dyDescent="0.35">
      <c r="G3421" t="str">
        <f t="shared" si="123"/>
        <v>RXGTHE DALES</v>
      </c>
      <c r="H3421" t="str">
        <f t="shared" si="122"/>
        <v>RXG</v>
      </c>
      <c r="I3421" t="s">
        <v>6228</v>
      </c>
      <c r="J3421" t="s">
        <v>6632</v>
      </c>
    </row>
    <row r="3422" spans="7:10" x14ac:dyDescent="0.35">
      <c r="G3422" t="str">
        <f t="shared" si="123"/>
        <v>RXGTHE DANCER</v>
      </c>
      <c r="H3422" t="str">
        <f t="shared" si="122"/>
        <v>RXG</v>
      </c>
      <c r="I3422" t="s">
        <v>6634</v>
      </c>
      <c r="J3422" t="s">
        <v>6633</v>
      </c>
    </row>
    <row r="3423" spans="7:10" x14ac:dyDescent="0.35">
      <c r="G3423" t="str">
        <f t="shared" si="123"/>
        <v>RXGTHE POPLARS</v>
      </c>
      <c r="H3423" t="str">
        <f t="shared" si="122"/>
        <v>RXG</v>
      </c>
      <c r="I3423" t="s">
        <v>6636</v>
      </c>
      <c r="J3423" t="s">
        <v>6635</v>
      </c>
    </row>
    <row r="3424" spans="7:10" x14ac:dyDescent="0.35">
      <c r="G3424" t="str">
        <f t="shared" si="123"/>
        <v>RXGTHE SYCAMORES</v>
      </c>
      <c r="H3424" t="str">
        <f t="shared" si="122"/>
        <v>RXG</v>
      </c>
      <c r="I3424" t="s">
        <v>6638</v>
      </c>
      <c r="J3424" t="s">
        <v>6637</v>
      </c>
    </row>
    <row r="3425" spans="7:10" x14ac:dyDescent="0.35">
      <c r="G3425" t="str">
        <f t="shared" si="123"/>
        <v>RXGWALDERSLADE</v>
      </c>
      <c r="H3425" t="str">
        <f t="shared" si="122"/>
        <v>RXG</v>
      </c>
      <c r="I3425" t="s">
        <v>6640</v>
      </c>
      <c r="J3425" t="s">
        <v>6639</v>
      </c>
    </row>
    <row r="3426" spans="7:10" x14ac:dyDescent="0.35">
      <c r="G3426" t="str">
        <f t="shared" si="123"/>
        <v>RXGYOT</v>
      </c>
      <c r="H3426" t="str">
        <f t="shared" si="122"/>
        <v>RXG</v>
      </c>
      <c r="I3426" t="s">
        <v>6642</v>
      </c>
      <c r="J3426" t="s">
        <v>6641</v>
      </c>
    </row>
    <row r="3427" spans="7:10" x14ac:dyDescent="0.35">
      <c r="G3427" t="str">
        <f t="shared" si="123"/>
        <v>RXKBIRMINGHAM MIDLAND EYE CENTRE (BMEC)</v>
      </c>
      <c r="H3427" t="str">
        <f t="shared" si="122"/>
        <v>RXK</v>
      </c>
      <c r="I3427" t="s">
        <v>6648</v>
      </c>
      <c r="J3427" t="s">
        <v>6647</v>
      </c>
    </row>
    <row r="3428" spans="7:10" x14ac:dyDescent="0.35">
      <c r="G3428" t="str">
        <f t="shared" si="123"/>
        <v>RXKBIRMINGHAM TREATMENT CENTRE</v>
      </c>
      <c r="H3428" t="str">
        <f t="shared" si="122"/>
        <v>RXK</v>
      </c>
      <c r="I3428" t="s">
        <v>6650</v>
      </c>
      <c r="J3428" t="s">
        <v>6649</v>
      </c>
    </row>
    <row r="3429" spans="7:10" x14ac:dyDescent="0.35">
      <c r="G3429" t="str">
        <f t="shared" si="123"/>
        <v>RXKCITY HOSPITAL</v>
      </c>
      <c r="H3429" t="str">
        <f t="shared" si="122"/>
        <v>RXK</v>
      </c>
      <c r="I3429" t="s">
        <v>6652</v>
      </c>
      <c r="J3429" t="s">
        <v>6651</v>
      </c>
    </row>
    <row r="3430" spans="7:10" x14ac:dyDescent="0.35">
      <c r="G3430" t="str">
        <f t="shared" si="123"/>
        <v>RXKROWLEY REGIS HOSPITAL</v>
      </c>
      <c r="H3430" t="str">
        <f t="shared" si="122"/>
        <v>RXK</v>
      </c>
      <c r="I3430" t="s">
        <v>6654</v>
      </c>
      <c r="J3430" t="s">
        <v>6653</v>
      </c>
    </row>
    <row r="3431" spans="7:10" x14ac:dyDescent="0.35">
      <c r="G3431" t="str">
        <f t="shared" si="123"/>
        <v>RXKSANDWELL GENERAL HOSPITAL</v>
      </c>
      <c r="H3431" t="str">
        <f t="shared" si="122"/>
        <v>RXK</v>
      </c>
      <c r="I3431" t="s">
        <v>6656</v>
      </c>
      <c r="J3431" t="s">
        <v>6655</v>
      </c>
    </row>
    <row r="3432" spans="7:10" x14ac:dyDescent="0.35">
      <c r="G3432" t="str">
        <f t="shared" si="123"/>
        <v>RXLBISPHAM HOSPITAL REHABILITATION UNIT</v>
      </c>
      <c r="H3432" t="str">
        <f t="shared" si="122"/>
        <v>RXL</v>
      </c>
      <c r="I3432" t="s">
        <v>6658</v>
      </c>
      <c r="J3432" t="s">
        <v>6657</v>
      </c>
    </row>
    <row r="3433" spans="7:10" x14ac:dyDescent="0.35">
      <c r="G3433" t="str">
        <f t="shared" si="123"/>
        <v>RXLBLACKPOOL VICTORIA HOSPITAL</v>
      </c>
      <c r="H3433" t="str">
        <f t="shared" si="122"/>
        <v>RXL</v>
      </c>
      <c r="I3433" t="s">
        <v>5056</v>
      </c>
      <c r="J3433" t="s">
        <v>6659</v>
      </c>
    </row>
    <row r="3434" spans="7:10" x14ac:dyDescent="0.35">
      <c r="G3434" t="str">
        <f t="shared" si="123"/>
        <v>RXLCLIFTON HOSPITAL</v>
      </c>
      <c r="H3434" t="str">
        <f t="shared" ref="H3434:H3482" si="124">LEFT(J3434,3)</f>
        <v>RXL</v>
      </c>
      <c r="I3434" t="s">
        <v>6661</v>
      </c>
      <c r="J3434" t="s">
        <v>6660</v>
      </c>
    </row>
    <row r="3435" spans="7:10" x14ac:dyDescent="0.35">
      <c r="G3435" t="str">
        <f t="shared" si="123"/>
        <v>RXLFLEETWOOD HOSPITAL</v>
      </c>
      <c r="H3435" t="str">
        <f t="shared" si="124"/>
        <v>RXL</v>
      </c>
      <c r="I3435" t="s">
        <v>5082</v>
      </c>
      <c r="J3435" t="s">
        <v>6662</v>
      </c>
    </row>
    <row r="3436" spans="7:10" x14ac:dyDescent="0.35">
      <c r="G3436" t="str">
        <f t="shared" si="123"/>
        <v>RXLROSSALL HOSPITAL REHABILITATION UNIT</v>
      </c>
      <c r="H3436" t="str">
        <f t="shared" si="124"/>
        <v>RXL</v>
      </c>
      <c r="I3436" t="s">
        <v>6664</v>
      </c>
      <c r="J3436" t="s">
        <v>6663</v>
      </c>
    </row>
    <row r="3437" spans="7:10" x14ac:dyDescent="0.35">
      <c r="G3437" t="str">
        <f t="shared" si="123"/>
        <v>RXLWESHAM HOSPITAL REHABILITATION UNIT</v>
      </c>
      <c r="H3437" t="str">
        <f t="shared" si="124"/>
        <v>RXL</v>
      </c>
      <c r="I3437" t="s">
        <v>6666</v>
      </c>
      <c r="J3437" t="s">
        <v>6665</v>
      </c>
    </row>
    <row r="3438" spans="7:10" x14ac:dyDescent="0.35">
      <c r="G3438" t="str">
        <f t="shared" si="123"/>
        <v>RXMADULT MENTAL HEALTH</v>
      </c>
      <c r="H3438" t="str">
        <f t="shared" si="124"/>
        <v>RXM</v>
      </c>
      <c r="I3438" t="s">
        <v>478</v>
      </c>
      <c r="J3438" t="s">
        <v>6667</v>
      </c>
    </row>
    <row r="3439" spans="7:10" x14ac:dyDescent="0.35">
      <c r="G3439" t="str">
        <f t="shared" si="123"/>
        <v>RXMAUDREY HOUSE</v>
      </c>
      <c r="H3439" t="str">
        <f t="shared" si="124"/>
        <v>RXM</v>
      </c>
      <c r="I3439" t="s">
        <v>14777</v>
      </c>
      <c r="J3439" t="s">
        <v>14778</v>
      </c>
    </row>
    <row r="3440" spans="7:10" x14ac:dyDescent="0.35">
      <c r="G3440" t="str">
        <f t="shared" si="123"/>
        <v>RXMBANKGATE</v>
      </c>
      <c r="H3440" t="str">
        <f t="shared" si="124"/>
        <v>RXM</v>
      </c>
      <c r="I3440" t="s">
        <v>6669</v>
      </c>
      <c r="J3440" t="s">
        <v>6668</v>
      </c>
    </row>
    <row r="3441" spans="7:10" x14ac:dyDescent="0.35">
      <c r="G3441" t="str">
        <f t="shared" si="123"/>
        <v>RXMCHERRY TREE CLOSE</v>
      </c>
      <c r="H3441" t="str">
        <f t="shared" si="124"/>
        <v>RXM</v>
      </c>
      <c r="I3441" t="s">
        <v>14779</v>
      </c>
      <c r="J3441" t="s">
        <v>14780</v>
      </c>
    </row>
    <row r="3442" spans="7:10" x14ac:dyDescent="0.35">
      <c r="G3442" t="str">
        <f t="shared" si="123"/>
        <v>RXMCLAY CROSS COMMUNITY HOSPITAL</v>
      </c>
      <c r="H3442" t="str">
        <f t="shared" si="124"/>
        <v>RXM</v>
      </c>
      <c r="I3442" t="s">
        <v>6671</v>
      </c>
      <c r="J3442" t="s">
        <v>6670</v>
      </c>
    </row>
    <row r="3443" spans="7:10" x14ac:dyDescent="0.35">
      <c r="G3443" t="str">
        <f t="shared" si="123"/>
        <v>RXMCORBAR VIEW</v>
      </c>
      <c r="H3443" t="str">
        <f t="shared" si="124"/>
        <v>RXM</v>
      </c>
      <c r="I3443" t="s">
        <v>6673</v>
      </c>
      <c r="J3443" t="s">
        <v>6672</v>
      </c>
    </row>
    <row r="3444" spans="7:10" x14ac:dyDescent="0.35">
      <c r="G3444" t="str">
        <f t="shared" si="123"/>
        <v>RXMCUBLEY COURT</v>
      </c>
      <c r="H3444" t="str">
        <f t="shared" si="124"/>
        <v>RXM</v>
      </c>
      <c r="I3444" t="s">
        <v>14781</v>
      </c>
      <c r="J3444" t="s">
        <v>14782</v>
      </c>
    </row>
    <row r="3445" spans="7:10" x14ac:dyDescent="0.35">
      <c r="G3445" t="str">
        <f t="shared" si="123"/>
        <v>RXMDALE BANK VIEW</v>
      </c>
      <c r="H3445" t="str">
        <f t="shared" si="124"/>
        <v>RXM</v>
      </c>
      <c r="I3445" t="s">
        <v>6675</v>
      </c>
      <c r="J3445" t="s">
        <v>6674</v>
      </c>
    </row>
    <row r="3446" spans="7:10" x14ac:dyDescent="0.35">
      <c r="G3446" t="str">
        <f t="shared" si="123"/>
        <v>RXMDERBYSHIRE MENTAL HEALTH RESOURCE UNIT</v>
      </c>
      <c r="H3446" t="str">
        <f t="shared" si="124"/>
        <v>RXM</v>
      </c>
      <c r="I3446" t="s">
        <v>6677</v>
      </c>
      <c r="J3446" t="s">
        <v>6676</v>
      </c>
    </row>
    <row r="3447" spans="7:10" x14ac:dyDescent="0.35">
      <c r="G3447" t="str">
        <f t="shared" si="123"/>
        <v>RXMDOVEDALE DAY HOSPITAL</v>
      </c>
      <c r="H3447" t="str">
        <f t="shared" si="124"/>
        <v>RXM</v>
      </c>
      <c r="I3447" t="s">
        <v>6679</v>
      </c>
      <c r="J3447" t="s">
        <v>6678</v>
      </c>
    </row>
    <row r="3448" spans="7:10" x14ac:dyDescent="0.35">
      <c r="G3448" t="str">
        <f t="shared" si="123"/>
        <v>RXMDR R PROFESSOR HEUN (PSYCHIATRIC UNIT)</v>
      </c>
      <c r="H3448" t="str">
        <f t="shared" si="124"/>
        <v>RXM</v>
      </c>
      <c r="I3448" t="s">
        <v>6681</v>
      </c>
      <c r="J3448" t="s">
        <v>6680</v>
      </c>
    </row>
    <row r="3449" spans="7:10" x14ac:dyDescent="0.35">
      <c r="G3449" t="str">
        <f t="shared" si="123"/>
        <v>RXMEREWASH CLDT</v>
      </c>
      <c r="H3449" t="str">
        <f t="shared" si="124"/>
        <v>RXM</v>
      </c>
      <c r="I3449" t="s">
        <v>6683</v>
      </c>
      <c r="J3449" t="s">
        <v>6682</v>
      </c>
    </row>
    <row r="3450" spans="7:10" x14ac:dyDescent="0.35">
      <c r="G3450" t="str">
        <f t="shared" si="123"/>
        <v>RXMHARTINGTON WING</v>
      </c>
      <c r="H3450" t="str">
        <f t="shared" si="124"/>
        <v>RXM</v>
      </c>
      <c r="I3450" t="s">
        <v>6685</v>
      </c>
      <c r="J3450" t="s">
        <v>6684</v>
      </c>
    </row>
    <row r="3451" spans="7:10" x14ac:dyDescent="0.35">
      <c r="G3451" t="str">
        <f t="shared" si="123"/>
        <v>RXMHIGHLY SPECIALIST COGNITIVE BEHAVIOURAL PSYCHOTHERAPIST</v>
      </c>
      <c r="H3451" t="str">
        <f t="shared" si="124"/>
        <v>RXM</v>
      </c>
      <c r="I3451" t="s">
        <v>6687</v>
      </c>
      <c r="J3451" t="s">
        <v>6686</v>
      </c>
    </row>
    <row r="3452" spans="7:10" x14ac:dyDescent="0.35">
      <c r="G3452" t="str">
        <f t="shared" si="123"/>
        <v>RXMKEDLESTON UNIT</v>
      </c>
      <c r="H3452" t="str">
        <f t="shared" si="124"/>
        <v>RXM</v>
      </c>
      <c r="I3452" t="s">
        <v>6689</v>
      </c>
      <c r="J3452" t="s">
        <v>6688</v>
      </c>
    </row>
    <row r="3453" spans="7:10" x14ac:dyDescent="0.35">
      <c r="G3453" t="str">
        <f t="shared" si="123"/>
        <v>RXMMAPLETON DAY HOSPITAL</v>
      </c>
      <c r="H3453" t="str">
        <f t="shared" si="124"/>
        <v>RXM</v>
      </c>
      <c r="I3453" t="s">
        <v>6691</v>
      </c>
      <c r="J3453" t="s">
        <v>6690</v>
      </c>
    </row>
    <row r="3454" spans="7:10" x14ac:dyDescent="0.35">
      <c r="G3454" t="str">
        <f t="shared" si="123"/>
        <v>RXMMIDWAY DAY HOSPITAL</v>
      </c>
      <c r="H3454" t="str">
        <f t="shared" si="124"/>
        <v>RXM</v>
      </c>
      <c r="I3454" t="s">
        <v>6693</v>
      </c>
      <c r="J3454" t="s">
        <v>6692</v>
      </c>
    </row>
    <row r="3455" spans="7:10" x14ac:dyDescent="0.35">
      <c r="G3455" t="str">
        <f t="shared" si="123"/>
        <v>RXMMORTON WARD, HARTINGTON UNIT</v>
      </c>
      <c r="H3455" t="str">
        <f t="shared" si="124"/>
        <v>RXM</v>
      </c>
      <c r="I3455" t="s">
        <v>6695</v>
      </c>
      <c r="J3455" t="s">
        <v>6694</v>
      </c>
    </row>
    <row r="3456" spans="7:10" x14ac:dyDescent="0.35">
      <c r="G3456" t="str">
        <f t="shared" si="123"/>
        <v>RXMNEWHOLME HOSPITAL</v>
      </c>
      <c r="H3456" t="str">
        <f t="shared" si="124"/>
        <v>RXM</v>
      </c>
      <c r="I3456" t="s">
        <v>6697</v>
      </c>
      <c r="J3456" t="s">
        <v>6696</v>
      </c>
    </row>
    <row r="3457" spans="7:10" x14ac:dyDescent="0.35">
      <c r="G3457" t="str">
        <f t="shared" si="123"/>
        <v>RXMPHOENIX UNIT</v>
      </c>
      <c r="H3457" t="str">
        <f t="shared" si="124"/>
        <v>RXM</v>
      </c>
      <c r="I3457" t="s">
        <v>2841</v>
      </c>
      <c r="J3457" t="s">
        <v>6698</v>
      </c>
    </row>
    <row r="3458" spans="7:10" x14ac:dyDescent="0.35">
      <c r="G3458" t="str">
        <f t="shared" si="123"/>
        <v>RXMPLEASLEY WARD, HARTINGTON UNIT</v>
      </c>
      <c r="H3458" t="str">
        <f t="shared" si="124"/>
        <v>RXM</v>
      </c>
      <c r="I3458" t="s">
        <v>6700</v>
      </c>
      <c r="J3458" t="s">
        <v>6699</v>
      </c>
    </row>
    <row r="3459" spans="7:10" x14ac:dyDescent="0.35">
      <c r="G3459" t="str">
        <f t="shared" si="123"/>
        <v>RXMRADBOURNE UNIT</v>
      </c>
      <c r="H3459" t="str">
        <f t="shared" si="124"/>
        <v>RXM</v>
      </c>
      <c r="I3459" t="s">
        <v>6702</v>
      </c>
      <c r="J3459" t="s">
        <v>6701</v>
      </c>
    </row>
    <row r="3460" spans="7:10" x14ac:dyDescent="0.35">
      <c r="G3460" t="str">
        <f t="shared" si="123"/>
        <v>RXMRIPLEY HOSPITAL</v>
      </c>
      <c r="H3460" t="str">
        <f t="shared" si="124"/>
        <v>RXM</v>
      </c>
      <c r="I3460" t="s">
        <v>6704</v>
      </c>
      <c r="J3460" t="s">
        <v>6703</v>
      </c>
    </row>
    <row r="3461" spans="7:10" x14ac:dyDescent="0.35">
      <c r="G3461" t="str">
        <f t="shared" si="123"/>
        <v>RXMTANSLEY WARD</v>
      </c>
      <c r="H3461" t="str">
        <f t="shared" si="124"/>
        <v>RXM</v>
      </c>
      <c r="I3461" t="s">
        <v>6706</v>
      </c>
      <c r="J3461" t="s">
        <v>6705</v>
      </c>
    </row>
    <row r="3462" spans="7:10" x14ac:dyDescent="0.35">
      <c r="G3462" t="str">
        <f t="shared" si="123"/>
        <v>RXMTHE OLD VICARAGE</v>
      </c>
      <c r="H3462" t="str">
        <f t="shared" si="124"/>
        <v>RXM</v>
      </c>
      <c r="I3462" t="s">
        <v>433</v>
      </c>
      <c r="J3462" t="s">
        <v>6707</v>
      </c>
    </row>
    <row r="3463" spans="7:10" x14ac:dyDescent="0.35">
      <c r="G3463" t="str">
        <f t="shared" ref="G3463:G3523" si="125">H3463&amp;I3463</f>
        <v>RXMTHE RITZ BUILDING</v>
      </c>
      <c r="H3463" t="str">
        <f t="shared" si="124"/>
        <v>RXM</v>
      </c>
      <c r="I3463" t="s">
        <v>6709</v>
      </c>
      <c r="J3463" t="s">
        <v>6708</v>
      </c>
    </row>
    <row r="3464" spans="7:10" x14ac:dyDescent="0.35">
      <c r="G3464" t="str">
        <f t="shared" si="125"/>
        <v>RXMTISSINGTON HOUSE</v>
      </c>
      <c r="H3464" t="str">
        <f t="shared" si="124"/>
        <v>RXM</v>
      </c>
      <c r="I3464" t="s">
        <v>14775</v>
      </c>
      <c r="J3464" t="s">
        <v>14776</v>
      </c>
    </row>
    <row r="3465" spans="7:10" x14ac:dyDescent="0.35">
      <c r="G3465" t="str">
        <f t="shared" si="125"/>
        <v>RXMTURNING POINT</v>
      </c>
      <c r="H3465" t="str">
        <f t="shared" si="124"/>
        <v>RXM</v>
      </c>
      <c r="I3465" t="s">
        <v>6711</v>
      </c>
      <c r="J3465" t="s">
        <v>6710</v>
      </c>
    </row>
    <row r="3466" spans="7:10" x14ac:dyDescent="0.35">
      <c r="G3466" t="str">
        <f t="shared" si="125"/>
        <v>RXMWALTON HOSPITAL</v>
      </c>
      <c r="H3466" t="str">
        <f t="shared" si="124"/>
        <v>RXM</v>
      </c>
      <c r="I3466" t="s">
        <v>1476</v>
      </c>
      <c r="J3466" t="s">
        <v>6712</v>
      </c>
    </row>
    <row r="3467" spans="7:10" x14ac:dyDescent="0.35">
      <c r="G3467" t="str">
        <f t="shared" si="125"/>
        <v>RXMWARD 1</v>
      </c>
      <c r="H3467" t="str">
        <f t="shared" si="124"/>
        <v>RXM</v>
      </c>
      <c r="I3467" t="s">
        <v>6714</v>
      </c>
      <c r="J3467" t="s">
        <v>6713</v>
      </c>
    </row>
    <row r="3468" spans="7:10" x14ac:dyDescent="0.35">
      <c r="G3468" t="str">
        <f t="shared" si="125"/>
        <v>RXMWARD 2</v>
      </c>
      <c r="H3468" t="str">
        <f t="shared" si="124"/>
        <v>RXM</v>
      </c>
      <c r="I3468" t="s">
        <v>6716</v>
      </c>
      <c r="J3468" t="s">
        <v>6715</v>
      </c>
    </row>
    <row r="3469" spans="7:10" x14ac:dyDescent="0.35">
      <c r="G3469" t="str">
        <f t="shared" si="125"/>
        <v>RXMWARD 32 THE PSYCHIATRIC UNIT</v>
      </c>
      <c r="H3469" t="str">
        <f t="shared" si="124"/>
        <v>RXM</v>
      </c>
      <c r="I3469" t="s">
        <v>6718</v>
      </c>
      <c r="J3469" t="s">
        <v>6717</v>
      </c>
    </row>
    <row r="3470" spans="7:10" x14ac:dyDescent="0.35">
      <c r="G3470" t="str">
        <f t="shared" si="125"/>
        <v>RXMWARD 33, PSYCHIATRIC UNIT</v>
      </c>
      <c r="H3470" t="str">
        <f t="shared" si="124"/>
        <v>RXM</v>
      </c>
      <c r="I3470" t="s">
        <v>6720</v>
      </c>
      <c r="J3470" t="s">
        <v>6719</v>
      </c>
    </row>
    <row r="3471" spans="7:10" x14ac:dyDescent="0.35">
      <c r="G3471" t="str">
        <f t="shared" si="125"/>
        <v>RXMWARD 34, PSYCHIATRIC UNIT</v>
      </c>
      <c r="H3471" t="str">
        <f t="shared" si="124"/>
        <v>RXM</v>
      </c>
      <c r="I3471" t="s">
        <v>6722</v>
      </c>
      <c r="J3471" t="s">
        <v>6721</v>
      </c>
    </row>
    <row r="3472" spans="7:10" x14ac:dyDescent="0.35">
      <c r="G3472" t="str">
        <f t="shared" si="125"/>
        <v>RXMWARD 35, PSYCHIATRIC UNIT</v>
      </c>
      <c r="H3472" t="str">
        <f t="shared" si="124"/>
        <v>RXM</v>
      </c>
      <c r="I3472" t="s">
        <v>6724</v>
      </c>
      <c r="J3472" t="s">
        <v>6723</v>
      </c>
    </row>
    <row r="3473" spans="7:10" x14ac:dyDescent="0.35">
      <c r="G3473" t="str">
        <f t="shared" si="125"/>
        <v>RXMWARD 36, PSYCHIATRIC UNIT</v>
      </c>
      <c r="H3473" t="str">
        <f t="shared" si="124"/>
        <v>RXM</v>
      </c>
      <c r="I3473" t="s">
        <v>6726</v>
      </c>
      <c r="J3473" t="s">
        <v>6725</v>
      </c>
    </row>
    <row r="3474" spans="7:10" x14ac:dyDescent="0.35">
      <c r="G3474" t="str">
        <f t="shared" si="125"/>
        <v>RXMWARDS 1 &amp; 2</v>
      </c>
      <c r="H3474" t="str">
        <f t="shared" si="124"/>
        <v>RXM</v>
      </c>
      <c r="I3474" t="s">
        <v>6728</v>
      </c>
      <c r="J3474" t="s">
        <v>6727</v>
      </c>
    </row>
    <row r="3475" spans="7:10" x14ac:dyDescent="0.35">
      <c r="G3475" t="str">
        <f t="shared" si="125"/>
        <v>RXNACCRINGTON VICTORIA HOSPITAL</v>
      </c>
      <c r="H3475" t="str">
        <f t="shared" si="124"/>
        <v>RXN</v>
      </c>
      <c r="I3475" t="s">
        <v>5048</v>
      </c>
      <c r="J3475" t="s">
        <v>6729</v>
      </c>
    </row>
    <row r="3476" spans="7:10" x14ac:dyDescent="0.35">
      <c r="G3476" t="str">
        <f t="shared" si="125"/>
        <v>RXNBLACKBURN ROYAL INFIRMARY</v>
      </c>
      <c r="H3476" t="str">
        <f t="shared" si="124"/>
        <v>RXN</v>
      </c>
      <c r="I3476" t="s">
        <v>6731</v>
      </c>
      <c r="J3476" t="s">
        <v>6730</v>
      </c>
    </row>
    <row r="3477" spans="7:10" x14ac:dyDescent="0.35">
      <c r="G3477" t="str">
        <f t="shared" si="125"/>
        <v>RXNBLACKPOOL VICTORIA HOSPITAL</v>
      </c>
      <c r="H3477" t="str">
        <f t="shared" si="124"/>
        <v>RXN</v>
      </c>
      <c r="I3477" t="s">
        <v>5056</v>
      </c>
      <c r="J3477" t="s">
        <v>6732</v>
      </c>
    </row>
    <row r="3478" spans="7:10" x14ac:dyDescent="0.35">
      <c r="G3478" t="str">
        <f t="shared" si="125"/>
        <v>RXNCHORLEY AND SOUTH RIBBLE HOSPITAL</v>
      </c>
      <c r="H3478" t="str">
        <f t="shared" si="124"/>
        <v>RXN</v>
      </c>
      <c r="I3478" t="s">
        <v>5073</v>
      </c>
      <c r="J3478" t="s">
        <v>6733</v>
      </c>
    </row>
    <row r="3479" spans="7:10" x14ac:dyDescent="0.35">
      <c r="G3479" t="str">
        <f t="shared" si="125"/>
        <v>RXNPENDLE COMMUNITY HOSPITAL</v>
      </c>
      <c r="H3479" t="str">
        <f t="shared" si="124"/>
        <v>RXN</v>
      </c>
      <c r="I3479" t="s">
        <v>6735</v>
      </c>
      <c r="J3479" t="s">
        <v>6734</v>
      </c>
    </row>
    <row r="3480" spans="7:10" x14ac:dyDescent="0.35">
      <c r="G3480" t="str">
        <f t="shared" si="125"/>
        <v>RXNROYAL PRESTON HOSPITAL</v>
      </c>
      <c r="H3480" t="str">
        <f t="shared" si="124"/>
        <v>RXN</v>
      </c>
      <c r="I3480" t="s">
        <v>5122</v>
      </c>
      <c r="J3480" t="s">
        <v>6736</v>
      </c>
    </row>
    <row r="3481" spans="7:10" x14ac:dyDescent="0.35">
      <c r="G3481" t="str">
        <f t="shared" si="125"/>
        <v>RXPBISHOP AUCKLAND HOSPITAL</v>
      </c>
      <c r="H3481" t="str">
        <f t="shared" si="124"/>
        <v>RXP</v>
      </c>
      <c r="I3481" t="s">
        <v>6738</v>
      </c>
      <c r="J3481" t="s">
        <v>6737</v>
      </c>
    </row>
    <row r="3482" spans="7:10" x14ac:dyDescent="0.35">
      <c r="G3482" t="str">
        <f t="shared" si="125"/>
        <v>RXPCHESTER LE STREET HOSPITAL</v>
      </c>
      <c r="H3482" t="str">
        <f t="shared" si="124"/>
        <v>RXP</v>
      </c>
      <c r="I3482" t="s">
        <v>6740</v>
      </c>
      <c r="J3482" t="s">
        <v>6739</v>
      </c>
    </row>
    <row r="3483" spans="7:10" x14ac:dyDescent="0.35">
      <c r="G3483" t="str">
        <f t="shared" si="125"/>
        <v>RXPDARLINGTON MEMORIAL HOSPITAL</v>
      </c>
      <c r="H3483" t="str">
        <f t="shared" ref="H3483:H3543" si="126">LEFT(J3483,3)</f>
        <v>RXP</v>
      </c>
      <c r="I3483" t="s">
        <v>6742</v>
      </c>
      <c r="J3483" t="s">
        <v>6741</v>
      </c>
    </row>
    <row r="3484" spans="7:10" x14ac:dyDescent="0.35">
      <c r="G3484" t="str">
        <f t="shared" si="125"/>
        <v>RXPRICHARDSON COMMUNITY HOSPITAL</v>
      </c>
      <c r="H3484" t="str">
        <f t="shared" si="126"/>
        <v>RXP</v>
      </c>
      <c r="I3484" t="s">
        <v>6744</v>
      </c>
      <c r="J3484" t="s">
        <v>6743</v>
      </c>
    </row>
    <row r="3485" spans="7:10" x14ac:dyDescent="0.35">
      <c r="G3485" t="str">
        <f t="shared" si="125"/>
        <v>RXPSEDGEFIELD COMMUNITY HOSPITAL</v>
      </c>
      <c r="H3485" t="str">
        <f t="shared" si="126"/>
        <v>RXP</v>
      </c>
      <c r="I3485" t="s">
        <v>6746</v>
      </c>
      <c r="J3485" t="s">
        <v>6745</v>
      </c>
    </row>
    <row r="3486" spans="7:10" x14ac:dyDescent="0.35">
      <c r="G3486" t="str">
        <f t="shared" si="125"/>
        <v>RXPSHOTLEY BRIDGE HOSPITAL SITE</v>
      </c>
      <c r="H3486" t="str">
        <f t="shared" si="126"/>
        <v>RXP</v>
      </c>
      <c r="I3486" t="s">
        <v>6748</v>
      </c>
      <c r="J3486" t="s">
        <v>6747</v>
      </c>
    </row>
    <row r="3487" spans="7:10" x14ac:dyDescent="0.35">
      <c r="G3487" t="str">
        <f t="shared" si="125"/>
        <v>RXPSOUTH MOOR HOSPITAL SITE</v>
      </c>
      <c r="H3487" t="str">
        <f t="shared" si="126"/>
        <v>RXP</v>
      </c>
      <c r="I3487" t="s">
        <v>6750</v>
      </c>
      <c r="J3487" t="s">
        <v>6749</v>
      </c>
    </row>
    <row r="3488" spans="7:10" x14ac:dyDescent="0.35">
      <c r="G3488" t="str">
        <f t="shared" si="125"/>
        <v>RXPSOUTH TYNESIDE DISTRICT HOSPITAL</v>
      </c>
      <c r="H3488" t="str">
        <f t="shared" si="126"/>
        <v>RXP</v>
      </c>
      <c r="I3488" t="s">
        <v>275</v>
      </c>
      <c r="J3488" t="s">
        <v>6751</v>
      </c>
    </row>
    <row r="3489" spans="7:10" x14ac:dyDescent="0.35">
      <c r="G3489" t="str">
        <f t="shared" si="125"/>
        <v>RXPSUNDERLAND ROYAL HOSPITAL</v>
      </c>
      <c r="H3489" t="str">
        <f t="shared" si="126"/>
        <v>RXP</v>
      </c>
      <c r="I3489" t="s">
        <v>281</v>
      </c>
      <c r="J3489" t="s">
        <v>6752</v>
      </c>
    </row>
    <row r="3490" spans="7:10" x14ac:dyDescent="0.35">
      <c r="G3490" t="str">
        <f t="shared" si="125"/>
        <v>RXPTREATMENT CENTRE</v>
      </c>
      <c r="H3490" t="str">
        <f t="shared" si="126"/>
        <v>RXP</v>
      </c>
      <c r="I3490" t="s">
        <v>6754</v>
      </c>
      <c r="J3490" t="s">
        <v>6753</v>
      </c>
    </row>
    <row r="3491" spans="7:10" x14ac:dyDescent="0.35">
      <c r="G3491" t="str">
        <f t="shared" si="125"/>
        <v>RXPUNIVERSITY HOSPITAL OF NORTH DURHAM</v>
      </c>
      <c r="H3491" t="str">
        <f t="shared" si="126"/>
        <v>RXP</v>
      </c>
      <c r="I3491" t="s">
        <v>2333</v>
      </c>
      <c r="J3491" t="s">
        <v>6755</v>
      </c>
    </row>
    <row r="3492" spans="7:10" x14ac:dyDescent="0.35">
      <c r="G3492" t="str">
        <f t="shared" si="125"/>
        <v>RXPWEARDALE COMMUNITY HOSPITAL</v>
      </c>
      <c r="H3492" t="str">
        <f t="shared" si="126"/>
        <v>RXP</v>
      </c>
      <c r="I3492" t="s">
        <v>6757</v>
      </c>
      <c r="J3492" t="s">
        <v>6756</v>
      </c>
    </row>
    <row r="3493" spans="7:10" x14ac:dyDescent="0.35">
      <c r="G3493" t="str">
        <f t="shared" si="125"/>
        <v>RXQAMERSHAM HEALTH CENTRE</v>
      </c>
      <c r="H3493" t="str">
        <f t="shared" si="126"/>
        <v>RXQ</v>
      </c>
      <c r="I3493" t="s">
        <v>6759</v>
      </c>
      <c r="J3493" t="s">
        <v>6758</v>
      </c>
    </row>
    <row r="3494" spans="7:10" x14ac:dyDescent="0.35">
      <c r="G3494" t="str">
        <f t="shared" si="125"/>
        <v>RXQAMERSHAM HOSPITAL</v>
      </c>
      <c r="H3494" t="str">
        <f t="shared" si="126"/>
        <v>RXQ</v>
      </c>
      <c r="I3494" t="s">
        <v>6761</v>
      </c>
      <c r="J3494" t="s">
        <v>6760</v>
      </c>
    </row>
    <row r="3495" spans="7:10" x14ac:dyDescent="0.35">
      <c r="G3495" t="str">
        <f t="shared" si="125"/>
        <v>RXQAPPLEYARD</v>
      </c>
      <c r="H3495" t="str">
        <f t="shared" si="126"/>
        <v>RXQ</v>
      </c>
      <c r="I3495" t="s">
        <v>6763</v>
      </c>
      <c r="J3495" t="s">
        <v>6762</v>
      </c>
    </row>
    <row r="3496" spans="7:10" x14ac:dyDescent="0.35">
      <c r="G3496" t="str">
        <f t="shared" si="125"/>
        <v>RXQAYSGARTH MEDICAL CENTRE</v>
      </c>
      <c r="H3496" t="str">
        <f t="shared" si="126"/>
        <v>RXQ</v>
      </c>
      <c r="I3496" t="s">
        <v>6765</v>
      </c>
      <c r="J3496" t="s">
        <v>6764</v>
      </c>
    </row>
    <row r="3497" spans="7:10" x14ac:dyDescent="0.35">
      <c r="G3497" t="str">
        <f t="shared" si="125"/>
        <v>RXQBUCKINGHAM HOSPITAL</v>
      </c>
      <c r="H3497" t="str">
        <f t="shared" si="126"/>
        <v>RXQ</v>
      </c>
      <c r="I3497" t="s">
        <v>6767</v>
      </c>
      <c r="J3497" t="s">
        <v>6766</v>
      </c>
    </row>
    <row r="3498" spans="7:10" x14ac:dyDescent="0.35">
      <c r="G3498" t="str">
        <f t="shared" si="125"/>
        <v>RXQFLORENCE NIGHTINGALE HOSPICE</v>
      </c>
      <c r="H3498" t="str">
        <f t="shared" si="126"/>
        <v>RXQ</v>
      </c>
      <c r="I3498" t="s">
        <v>6769</v>
      </c>
      <c r="J3498" t="s">
        <v>6768</v>
      </c>
    </row>
    <row r="3499" spans="7:10" x14ac:dyDescent="0.35">
      <c r="G3499" t="str">
        <f t="shared" si="125"/>
        <v>RXQMARLOW HOSPITAL</v>
      </c>
      <c r="H3499" t="str">
        <f t="shared" si="126"/>
        <v>RXQ</v>
      </c>
      <c r="I3499" t="s">
        <v>6771</v>
      </c>
      <c r="J3499" t="s">
        <v>6770</v>
      </c>
    </row>
    <row r="3500" spans="7:10" x14ac:dyDescent="0.35">
      <c r="G3500" t="str">
        <f t="shared" si="125"/>
        <v>RXQNORTH END SURGERY</v>
      </c>
      <c r="H3500" t="str">
        <f t="shared" si="126"/>
        <v>RXQ</v>
      </c>
      <c r="I3500" t="s">
        <v>6773</v>
      </c>
      <c r="J3500" t="s">
        <v>6772</v>
      </c>
    </row>
    <row r="3501" spans="7:10" x14ac:dyDescent="0.35">
      <c r="G3501" t="str">
        <f t="shared" si="125"/>
        <v>RXQSTOKE MANDEVILLE HOSPITAL</v>
      </c>
      <c r="H3501" t="str">
        <f t="shared" si="126"/>
        <v>RXQ</v>
      </c>
      <c r="I3501" t="s">
        <v>6775</v>
      </c>
      <c r="J3501" t="s">
        <v>6774</v>
      </c>
    </row>
    <row r="3502" spans="7:10" x14ac:dyDescent="0.35">
      <c r="G3502" t="str">
        <f t="shared" si="125"/>
        <v>RXQTHAME HOSPITAL</v>
      </c>
      <c r="H3502" t="str">
        <f t="shared" si="126"/>
        <v>RXQ</v>
      </c>
      <c r="I3502" t="s">
        <v>6777</v>
      </c>
      <c r="J3502" t="s">
        <v>6776</v>
      </c>
    </row>
    <row r="3503" spans="7:10" x14ac:dyDescent="0.35">
      <c r="G3503" t="str">
        <f t="shared" si="125"/>
        <v>RXQWYCOMBE HOSPITAL</v>
      </c>
      <c r="H3503" t="str">
        <f t="shared" si="126"/>
        <v>RXQ</v>
      </c>
      <c r="I3503" t="s">
        <v>6779</v>
      </c>
      <c r="J3503" t="s">
        <v>6778</v>
      </c>
    </row>
    <row r="3504" spans="7:10" x14ac:dyDescent="0.35">
      <c r="G3504" t="str">
        <f t="shared" si="125"/>
        <v>RXRACCRINGTON VICTORIA HOSPITAL</v>
      </c>
      <c r="H3504" t="str">
        <f t="shared" si="126"/>
        <v>RXR</v>
      </c>
      <c r="I3504" t="s">
        <v>5048</v>
      </c>
      <c r="J3504" t="s">
        <v>6780</v>
      </c>
    </row>
    <row r="3505" spans="7:10" x14ac:dyDescent="0.35">
      <c r="G3505" t="str">
        <f t="shared" si="125"/>
        <v>RXRBLACKBURN BIRTH CENTRE</v>
      </c>
      <c r="H3505" t="str">
        <f t="shared" si="126"/>
        <v>RXR</v>
      </c>
      <c r="I3505" t="s">
        <v>6782</v>
      </c>
      <c r="J3505" t="s">
        <v>6781</v>
      </c>
    </row>
    <row r="3506" spans="7:10" x14ac:dyDescent="0.35">
      <c r="G3506" t="str">
        <f t="shared" si="125"/>
        <v>RXRBLACKBURN HOSPITALS</v>
      </c>
      <c r="H3506" t="str">
        <f t="shared" si="126"/>
        <v>RXR</v>
      </c>
      <c r="I3506" t="s">
        <v>6784</v>
      </c>
      <c r="J3506" t="s">
        <v>6783</v>
      </c>
    </row>
    <row r="3507" spans="7:10" x14ac:dyDescent="0.35">
      <c r="G3507" t="str">
        <f t="shared" si="125"/>
        <v>RXRBURNLEY GENERAL HOSPITAL</v>
      </c>
      <c r="H3507" t="str">
        <f t="shared" si="126"/>
        <v>RXR</v>
      </c>
      <c r="I3507" t="s">
        <v>5060</v>
      </c>
      <c r="J3507" t="s">
        <v>6785</v>
      </c>
    </row>
    <row r="3508" spans="7:10" x14ac:dyDescent="0.35">
      <c r="G3508" t="str">
        <f t="shared" si="125"/>
        <v>RXRBURNLEY HOSPITALS</v>
      </c>
      <c r="H3508" t="str">
        <f t="shared" si="126"/>
        <v>RXR</v>
      </c>
      <c r="I3508" t="s">
        <v>6787</v>
      </c>
      <c r="J3508" t="s">
        <v>6786</v>
      </c>
    </row>
    <row r="3509" spans="7:10" x14ac:dyDescent="0.35">
      <c r="G3509" t="str">
        <f t="shared" si="125"/>
        <v>RXRCLITHEROE COMMUNITY HOSPITAL</v>
      </c>
      <c r="H3509" t="str">
        <f t="shared" si="126"/>
        <v>RXR</v>
      </c>
      <c r="I3509" t="s">
        <v>6789</v>
      </c>
      <c r="J3509" t="s">
        <v>6788</v>
      </c>
    </row>
    <row r="3510" spans="7:10" x14ac:dyDescent="0.35">
      <c r="G3510" t="str">
        <f t="shared" si="125"/>
        <v>RXRPENDLE COMMUNITY HOSPITAL</v>
      </c>
      <c r="H3510" t="str">
        <f t="shared" si="126"/>
        <v>RXR</v>
      </c>
      <c r="I3510" t="s">
        <v>6735</v>
      </c>
      <c r="J3510" t="s">
        <v>6790</v>
      </c>
    </row>
    <row r="3511" spans="7:10" x14ac:dyDescent="0.35">
      <c r="G3511" t="str">
        <f t="shared" si="125"/>
        <v>RXRROSSENDALE PRIMARY CARE CENTRE</v>
      </c>
      <c r="H3511" t="str">
        <f t="shared" si="126"/>
        <v>RXR</v>
      </c>
      <c r="I3511" t="s">
        <v>6792</v>
      </c>
      <c r="J3511" t="s">
        <v>6791</v>
      </c>
    </row>
    <row r="3512" spans="7:10" x14ac:dyDescent="0.35">
      <c r="G3512" t="str">
        <f t="shared" si="125"/>
        <v>RXRROYAL BLACKBURN HOSPITAL</v>
      </c>
      <c r="H3512" t="str">
        <f t="shared" si="126"/>
        <v>RXR</v>
      </c>
      <c r="I3512" t="s">
        <v>5119</v>
      </c>
      <c r="J3512" t="s">
        <v>6793</v>
      </c>
    </row>
    <row r="3513" spans="7:10" x14ac:dyDescent="0.35">
      <c r="G3513" t="str">
        <f t="shared" si="125"/>
        <v>RXTARDENLEIGH</v>
      </c>
      <c r="H3513" t="str">
        <f t="shared" si="126"/>
        <v>RXT</v>
      </c>
      <c r="I3513" t="s">
        <v>6795</v>
      </c>
      <c r="J3513" t="s">
        <v>6794</v>
      </c>
    </row>
    <row r="3514" spans="7:10" x14ac:dyDescent="0.35">
      <c r="G3514" t="str">
        <f t="shared" si="125"/>
        <v>RXTASHCROFT</v>
      </c>
      <c r="H3514" t="str">
        <f t="shared" si="126"/>
        <v>RXT</v>
      </c>
      <c r="I3514" t="s">
        <v>6797</v>
      </c>
      <c r="J3514" t="s">
        <v>6796</v>
      </c>
    </row>
    <row r="3515" spans="7:10" x14ac:dyDescent="0.35">
      <c r="G3515" t="str">
        <f t="shared" si="125"/>
        <v>RXTCHELMSLEY WOOD OPS CWOA</v>
      </c>
      <c r="H3515" t="str">
        <f t="shared" si="126"/>
        <v>RXT</v>
      </c>
      <c r="I3515" t="s">
        <v>6799</v>
      </c>
      <c r="J3515" t="s">
        <v>6798</v>
      </c>
    </row>
    <row r="3516" spans="7:10" x14ac:dyDescent="0.35">
      <c r="G3516" t="str">
        <f t="shared" si="125"/>
        <v>RXTDAN MOONEY HOUSE</v>
      </c>
      <c r="H3516" t="str">
        <f t="shared" si="126"/>
        <v>RXT</v>
      </c>
      <c r="I3516" t="s">
        <v>6801</v>
      </c>
      <c r="J3516" t="s">
        <v>6800</v>
      </c>
    </row>
    <row r="3517" spans="7:10" x14ac:dyDescent="0.35">
      <c r="G3517" t="str">
        <f t="shared" si="125"/>
        <v>RXTDAVID BROMLEY</v>
      </c>
      <c r="H3517" t="str">
        <f t="shared" si="126"/>
        <v>RXT</v>
      </c>
      <c r="I3517" t="s">
        <v>6803</v>
      </c>
      <c r="J3517" t="s">
        <v>6802</v>
      </c>
    </row>
    <row r="3518" spans="7:10" x14ac:dyDescent="0.35">
      <c r="G3518" t="str">
        <f t="shared" si="125"/>
        <v>RXTEATING DISORDERS, THE BARBERRY</v>
      </c>
      <c r="H3518" t="str">
        <f t="shared" si="126"/>
        <v>RXT</v>
      </c>
      <c r="I3518" t="s">
        <v>6805</v>
      </c>
      <c r="J3518" t="s">
        <v>6804</v>
      </c>
    </row>
    <row r="3519" spans="7:10" x14ac:dyDescent="0.35">
      <c r="G3519" t="str">
        <f t="shared" si="125"/>
        <v>RXTEDEN UNIT</v>
      </c>
      <c r="H3519" t="str">
        <f t="shared" si="126"/>
        <v>RXT</v>
      </c>
      <c r="I3519" t="s">
        <v>6807</v>
      </c>
      <c r="J3519" t="s">
        <v>6806</v>
      </c>
    </row>
    <row r="3520" spans="7:10" x14ac:dyDescent="0.35">
      <c r="G3520" t="str">
        <f t="shared" si="125"/>
        <v>RXTEDENDALE/HILLDALE</v>
      </c>
      <c r="H3520" t="str">
        <f t="shared" si="126"/>
        <v>RXT</v>
      </c>
      <c r="I3520" t="s">
        <v>6809</v>
      </c>
      <c r="J3520" t="s">
        <v>6808</v>
      </c>
    </row>
    <row r="3521" spans="7:10" x14ac:dyDescent="0.35">
      <c r="G3521" t="str">
        <f t="shared" si="125"/>
        <v>RXTEDGBASTON OPS EBOA</v>
      </c>
      <c r="H3521" t="str">
        <f t="shared" si="126"/>
        <v>RXT</v>
      </c>
      <c r="I3521" t="s">
        <v>6811</v>
      </c>
      <c r="J3521" t="s">
        <v>6810</v>
      </c>
    </row>
    <row r="3522" spans="7:10" x14ac:dyDescent="0.35">
      <c r="G3522" t="str">
        <f t="shared" si="125"/>
        <v>RXTENDEAVOUR COURT</v>
      </c>
      <c r="H3522" t="str">
        <f t="shared" si="126"/>
        <v>RXT</v>
      </c>
      <c r="I3522" t="s">
        <v>6813</v>
      </c>
      <c r="J3522" t="s">
        <v>6812</v>
      </c>
    </row>
    <row r="3523" spans="7:10" x14ac:dyDescent="0.35">
      <c r="G3523" t="str">
        <f t="shared" si="125"/>
        <v>RXTENDEAVOUR HOUSE</v>
      </c>
      <c r="H3523" t="str">
        <f t="shared" si="126"/>
        <v>RXT</v>
      </c>
      <c r="I3523" t="s">
        <v>6815</v>
      </c>
      <c r="J3523" t="s">
        <v>6814</v>
      </c>
    </row>
    <row r="3524" spans="7:10" x14ac:dyDescent="0.35">
      <c r="G3524" t="str">
        <f t="shared" ref="G3524:G3587" si="127">H3524&amp;I3524</f>
        <v>RXTERDINGTON OPS EDOA</v>
      </c>
      <c r="H3524" t="str">
        <f t="shared" si="126"/>
        <v>RXT</v>
      </c>
      <c r="I3524" t="s">
        <v>6817</v>
      </c>
      <c r="J3524" t="s">
        <v>6816</v>
      </c>
    </row>
    <row r="3525" spans="7:10" x14ac:dyDescent="0.35">
      <c r="G3525" t="str">
        <f t="shared" si="127"/>
        <v>RXTEXPRESS SIGNS</v>
      </c>
      <c r="H3525" t="str">
        <f t="shared" si="126"/>
        <v>RXT</v>
      </c>
      <c r="I3525" t="s">
        <v>6819</v>
      </c>
      <c r="J3525" t="s">
        <v>6818</v>
      </c>
    </row>
    <row r="3526" spans="7:10" x14ac:dyDescent="0.35">
      <c r="G3526" t="str">
        <f t="shared" si="127"/>
        <v>RXTFORMER WOMENS HOSPITAL</v>
      </c>
      <c r="H3526" t="str">
        <f t="shared" si="126"/>
        <v>RXT</v>
      </c>
      <c r="I3526" t="s">
        <v>6821</v>
      </c>
      <c r="J3526" t="s">
        <v>6820</v>
      </c>
    </row>
    <row r="3527" spans="7:10" x14ac:dyDescent="0.35">
      <c r="G3527" t="str">
        <f t="shared" si="127"/>
        <v>RXTFORWARD HOUSE</v>
      </c>
      <c r="H3527" t="str">
        <f t="shared" si="126"/>
        <v>RXT</v>
      </c>
      <c r="I3527" t="s">
        <v>6823</v>
      </c>
      <c r="J3527" t="s">
        <v>6822</v>
      </c>
    </row>
    <row r="3528" spans="7:10" x14ac:dyDescent="0.35">
      <c r="G3528" t="str">
        <f t="shared" si="127"/>
        <v>RXTFRANTZ FANON</v>
      </c>
      <c r="H3528" t="str">
        <f t="shared" si="126"/>
        <v>RXT</v>
      </c>
      <c r="I3528" t="s">
        <v>6825</v>
      </c>
      <c r="J3528" t="s">
        <v>6824</v>
      </c>
    </row>
    <row r="3529" spans="7:10" x14ac:dyDescent="0.35">
      <c r="G3529" t="str">
        <f t="shared" si="127"/>
        <v>RXTGENERAL OPS GNOA</v>
      </c>
      <c r="H3529" t="str">
        <f t="shared" si="126"/>
        <v>RXT</v>
      </c>
      <c r="I3529" t="s">
        <v>6827</v>
      </c>
      <c r="J3529" t="s">
        <v>6826</v>
      </c>
    </row>
    <row r="3530" spans="7:10" x14ac:dyDescent="0.35">
      <c r="G3530" t="str">
        <f t="shared" si="127"/>
        <v>RXTGROVE AVENUE</v>
      </c>
      <c r="H3530" t="str">
        <f t="shared" si="126"/>
        <v>RXT</v>
      </c>
      <c r="I3530" t="s">
        <v>6829</v>
      </c>
      <c r="J3530" t="s">
        <v>6828</v>
      </c>
    </row>
    <row r="3531" spans="7:10" x14ac:dyDescent="0.35">
      <c r="G3531" t="str">
        <f t="shared" si="127"/>
        <v>RXTHALL GREEN OPS HGOA</v>
      </c>
      <c r="H3531" t="str">
        <f t="shared" si="126"/>
        <v>RXT</v>
      </c>
      <c r="I3531" t="s">
        <v>6831</v>
      </c>
      <c r="J3531" t="s">
        <v>6830</v>
      </c>
    </row>
    <row r="3532" spans="7:10" x14ac:dyDescent="0.35">
      <c r="G3532" t="str">
        <f t="shared" si="127"/>
        <v>RXTHERTFORD HOUSE</v>
      </c>
      <c r="H3532" t="str">
        <f t="shared" si="126"/>
        <v>RXT</v>
      </c>
      <c r="I3532" t="s">
        <v>6833</v>
      </c>
      <c r="J3532" t="s">
        <v>6832</v>
      </c>
    </row>
    <row r="3533" spans="7:10" x14ac:dyDescent="0.35">
      <c r="G3533" t="str">
        <f t="shared" si="127"/>
        <v>RXTHIGHCROFT HOSPITAL</v>
      </c>
      <c r="H3533" t="str">
        <f t="shared" si="126"/>
        <v>RXT</v>
      </c>
      <c r="I3533" t="s">
        <v>6835</v>
      </c>
      <c r="J3533" t="s">
        <v>6834</v>
      </c>
    </row>
    <row r="3534" spans="7:10" x14ac:dyDescent="0.35">
      <c r="G3534" t="str">
        <f t="shared" si="127"/>
        <v>RXTHILLIS LODGE</v>
      </c>
      <c r="H3534" t="str">
        <f t="shared" si="126"/>
        <v>RXT</v>
      </c>
      <c r="I3534" t="s">
        <v>6837</v>
      </c>
      <c r="J3534" t="s">
        <v>6836</v>
      </c>
    </row>
    <row r="3535" spans="7:10" x14ac:dyDescent="0.35">
      <c r="G3535" t="str">
        <f t="shared" si="127"/>
        <v>RXTHODGE HILL OPS HHOA</v>
      </c>
      <c r="H3535" t="str">
        <f t="shared" si="126"/>
        <v>RXT</v>
      </c>
      <c r="I3535" t="s">
        <v>6839</v>
      </c>
      <c r="J3535" t="s">
        <v>6838</v>
      </c>
    </row>
    <row r="3536" spans="7:10" x14ac:dyDescent="0.35">
      <c r="G3536" t="str">
        <f t="shared" si="127"/>
        <v>RXTHOLLYHILL</v>
      </c>
      <c r="H3536" t="str">
        <f t="shared" si="126"/>
        <v>RXT</v>
      </c>
      <c r="I3536" t="s">
        <v>6841</v>
      </c>
      <c r="J3536" t="s">
        <v>6840</v>
      </c>
    </row>
    <row r="3537" spans="7:10" x14ac:dyDescent="0.35">
      <c r="G3537" t="str">
        <f t="shared" si="127"/>
        <v>RXTHONEYBOURNE</v>
      </c>
      <c r="H3537" t="str">
        <f t="shared" si="126"/>
        <v>RXT</v>
      </c>
      <c r="I3537" t="s">
        <v>4208</v>
      </c>
      <c r="J3537" t="s">
        <v>6842</v>
      </c>
    </row>
    <row r="3538" spans="7:10" x14ac:dyDescent="0.35">
      <c r="G3538" t="str">
        <f t="shared" si="127"/>
        <v>RXTJOHN BLACK DAY HOSPITAL</v>
      </c>
      <c r="H3538" t="str">
        <f t="shared" si="126"/>
        <v>RXT</v>
      </c>
      <c r="I3538" t="s">
        <v>6844</v>
      </c>
      <c r="J3538" t="s">
        <v>6843</v>
      </c>
    </row>
    <row r="3539" spans="7:10" x14ac:dyDescent="0.35">
      <c r="G3539" t="str">
        <f t="shared" si="127"/>
        <v>RXTJUNIPER CENTRE</v>
      </c>
      <c r="H3539" t="str">
        <f t="shared" si="126"/>
        <v>RXT</v>
      </c>
      <c r="I3539" t="s">
        <v>6846</v>
      </c>
      <c r="J3539" t="s">
        <v>6845</v>
      </c>
    </row>
    <row r="3540" spans="7:10" x14ac:dyDescent="0.35">
      <c r="G3540" t="str">
        <f t="shared" si="127"/>
        <v>RXTJUNIPER INPATIENT JNIP POST 1</v>
      </c>
      <c r="H3540" t="str">
        <f t="shared" si="126"/>
        <v>RXT</v>
      </c>
      <c r="I3540" t="s">
        <v>6848</v>
      </c>
      <c r="J3540" t="s">
        <v>6847</v>
      </c>
    </row>
    <row r="3541" spans="7:10" x14ac:dyDescent="0.35">
      <c r="G3541" t="str">
        <f t="shared" si="127"/>
        <v>RXTKNOWLE OPS KLOA</v>
      </c>
      <c r="H3541" t="str">
        <f t="shared" si="126"/>
        <v>RXT</v>
      </c>
      <c r="I3541" t="s">
        <v>6850</v>
      </c>
      <c r="J3541" t="s">
        <v>6849</v>
      </c>
    </row>
    <row r="3542" spans="7:10" x14ac:dyDescent="0.35">
      <c r="G3542" t="str">
        <f t="shared" si="127"/>
        <v>RXTLADYWOOD OPS LDOA</v>
      </c>
      <c r="H3542" t="str">
        <f t="shared" si="126"/>
        <v>RXT</v>
      </c>
      <c r="I3542" t="s">
        <v>6852</v>
      </c>
      <c r="J3542" t="s">
        <v>6851</v>
      </c>
    </row>
    <row r="3543" spans="7:10" x14ac:dyDescent="0.35">
      <c r="G3543" t="str">
        <f t="shared" si="127"/>
        <v>RXTLITTLE BROMWICH</v>
      </c>
      <c r="H3543" t="str">
        <f t="shared" si="126"/>
        <v>RXT</v>
      </c>
      <c r="I3543" t="s">
        <v>6854</v>
      </c>
      <c r="J3543" t="s">
        <v>6853</v>
      </c>
    </row>
    <row r="3544" spans="7:10" x14ac:dyDescent="0.35">
      <c r="G3544" t="str">
        <f t="shared" si="127"/>
        <v>RXTLYNDON OPS LYOA</v>
      </c>
      <c r="H3544" t="str">
        <f t="shared" ref="H3544:H3589" si="128">LEFT(J3544,3)</f>
        <v>RXT</v>
      </c>
      <c r="I3544" t="s">
        <v>6856</v>
      </c>
      <c r="J3544" t="s">
        <v>6855</v>
      </c>
    </row>
    <row r="3545" spans="7:10" x14ac:dyDescent="0.35">
      <c r="G3545" t="str">
        <f t="shared" si="127"/>
        <v>RXTMARY SEACOLE HOUSE</v>
      </c>
      <c r="H3545" t="str">
        <f t="shared" si="128"/>
        <v>RXT</v>
      </c>
      <c r="I3545" t="s">
        <v>6858</v>
      </c>
      <c r="J3545" t="s">
        <v>6857</v>
      </c>
    </row>
    <row r="3546" spans="7:10" x14ac:dyDescent="0.35">
      <c r="G3546" t="str">
        <f t="shared" si="127"/>
        <v>RXTMOTHER AND BABY UNIT</v>
      </c>
      <c r="H3546" t="str">
        <f t="shared" si="128"/>
        <v>RXT</v>
      </c>
      <c r="I3546" t="s">
        <v>6860</v>
      </c>
      <c r="J3546" t="s">
        <v>6859</v>
      </c>
    </row>
    <row r="3547" spans="7:10" x14ac:dyDescent="0.35">
      <c r="G3547" t="str">
        <f t="shared" si="127"/>
        <v>RXTNEWBRIDGE HOUSE</v>
      </c>
      <c r="H3547" t="str">
        <f t="shared" si="128"/>
        <v>RXT</v>
      </c>
      <c r="I3547" t="s">
        <v>6862</v>
      </c>
      <c r="J3547" t="s">
        <v>6861</v>
      </c>
    </row>
    <row r="3548" spans="7:10" x14ac:dyDescent="0.35">
      <c r="G3548" t="str">
        <f t="shared" si="127"/>
        <v>RXTNORTHCROFT HOSPITAL</v>
      </c>
      <c r="H3548" t="str">
        <f t="shared" si="128"/>
        <v>RXT</v>
      </c>
      <c r="I3548" t="s">
        <v>6864</v>
      </c>
      <c r="J3548" t="s">
        <v>6863</v>
      </c>
    </row>
    <row r="3549" spans="7:10" x14ac:dyDescent="0.35">
      <c r="G3549" t="str">
        <f t="shared" si="127"/>
        <v>RXTNORTHFIELD OPS NFOA</v>
      </c>
      <c r="H3549" t="str">
        <f t="shared" si="128"/>
        <v>RXT</v>
      </c>
      <c r="I3549" t="s">
        <v>6866</v>
      </c>
      <c r="J3549" t="s">
        <v>6865</v>
      </c>
    </row>
    <row r="3550" spans="7:10" x14ac:dyDescent="0.35">
      <c r="G3550" t="str">
        <f t="shared" si="127"/>
        <v>RXTNP BEN EIS NEEI</v>
      </c>
      <c r="H3550" t="str">
        <f t="shared" si="128"/>
        <v>RXT</v>
      </c>
      <c r="I3550" t="s">
        <v>6868</v>
      </c>
      <c r="J3550" t="s">
        <v>6867</v>
      </c>
    </row>
    <row r="3551" spans="7:10" x14ac:dyDescent="0.35">
      <c r="G3551" t="str">
        <f t="shared" si="127"/>
        <v>RXTNP HANDSWORTH AOR HDAR</v>
      </c>
      <c r="H3551" t="str">
        <f t="shared" si="128"/>
        <v>RXT</v>
      </c>
      <c r="I3551" t="s">
        <v>6870</v>
      </c>
      <c r="J3551" t="s">
        <v>6869</v>
      </c>
    </row>
    <row r="3552" spans="7:10" x14ac:dyDescent="0.35">
      <c r="G3552" t="str">
        <f t="shared" si="127"/>
        <v>RXTNP HOB EAST EIS HEEI</v>
      </c>
      <c r="H3552" t="str">
        <f t="shared" si="128"/>
        <v>RXT</v>
      </c>
      <c r="I3552" t="s">
        <v>6872</v>
      </c>
      <c r="J3552" t="s">
        <v>6871</v>
      </c>
    </row>
    <row r="3553" spans="7:10" x14ac:dyDescent="0.35">
      <c r="G3553" t="str">
        <f t="shared" si="127"/>
        <v>RXTNP HOB WEST EIS HWEI</v>
      </c>
      <c r="H3553" t="str">
        <f t="shared" si="128"/>
        <v>RXT</v>
      </c>
      <c r="I3553" t="s">
        <v>6874</v>
      </c>
      <c r="J3553" t="s">
        <v>6873</v>
      </c>
    </row>
    <row r="3554" spans="7:10" x14ac:dyDescent="0.35">
      <c r="G3554" t="str">
        <f t="shared" si="127"/>
        <v>RXTNP KINGSTANDING AOR KGAR</v>
      </c>
      <c r="H3554" t="str">
        <f t="shared" si="128"/>
        <v>RXT</v>
      </c>
      <c r="I3554" t="s">
        <v>6876</v>
      </c>
      <c r="J3554" t="s">
        <v>6875</v>
      </c>
    </row>
    <row r="3555" spans="7:10" x14ac:dyDescent="0.35">
      <c r="G3555" t="str">
        <f t="shared" si="127"/>
        <v>RXTNP LADYWOOD AOR LDAR</v>
      </c>
      <c r="H3555" t="str">
        <f t="shared" si="128"/>
        <v>RXT</v>
      </c>
      <c r="I3555" t="s">
        <v>6878</v>
      </c>
      <c r="J3555" t="s">
        <v>6877</v>
      </c>
    </row>
    <row r="3556" spans="7:10" x14ac:dyDescent="0.35">
      <c r="G3556" t="str">
        <f t="shared" si="127"/>
        <v>RXTNP NECHELLS AOR NCAR</v>
      </c>
      <c r="H3556" t="str">
        <f t="shared" si="128"/>
        <v>RXT</v>
      </c>
      <c r="I3556" t="s">
        <v>6880</v>
      </c>
      <c r="J3556" t="s">
        <v>6879</v>
      </c>
    </row>
    <row r="3557" spans="7:10" x14ac:dyDescent="0.35">
      <c r="G3557" t="str">
        <f t="shared" si="127"/>
        <v>RXTNP SOLIHULL AOR SLAR</v>
      </c>
      <c r="H3557" t="str">
        <f t="shared" si="128"/>
        <v>RXT</v>
      </c>
      <c r="I3557" t="s">
        <v>6882</v>
      </c>
      <c r="J3557" t="s">
        <v>6881</v>
      </c>
    </row>
    <row r="3558" spans="7:10" x14ac:dyDescent="0.35">
      <c r="G3558" t="str">
        <f t="shared" si="127"/>
        <v>RXTNP SOLIHULL EIS SLEI</v>
      </c>
      <c r="H3558" t="str">
        <f t="shared" si="128"/>
        <v>RXT</v>
      </c>
      <c r="I3558" t="s">
        <v>6884</v>
      </c>
      <c r="J3558" t="s">
        <v>6883</v>
      </c>
    </row>
    <row r="3559" spans="7:10" x14ac:dyDescent="0.35">
      <c r="G3559" t="str">
        <f t="shared" si="127"/>
        <v>RXTNP SOUTH AOR AHAR</v>
      </c>
      <c r="H3559" t="str">
        <f t="shared" si="128"/>
        <v>RXT</v>
      </c>
      <c r="I3559" t="s">
        <v>6886</v>
      </c>
      <c r="J3559" t="s">
        <v>6885</v>
      </c>
    </row>
    <row r="3560" spans="7:10" x14ac:dyDescent="0.35">
      <c r="G3560" t="str">
        <f t="shared" si="127"/>
        <v>RXTNP SOUTH EIS STEI</v>
      </c>
      <c r="H3560" t="str">
        <f t="shared" si="128"/>
        <v>RXT</v>
      </c>
      <c r="I3560" t="s">
        <v>6888</v>
      </c>
      <c r="J3560" t="s">
        <v>6887</v>
      </c>
    </row>
    <row r="3561" spans="7:10" x14ac:dyDescent="0.35">
      <c r="G3561" t="str">
        <f t="shared" si="127"/>
        <v>RXTNP SPARKBROOK AOR SKAR</v>
      </c>
      <c r="H3561" t="str">
        <f t="shared" si="128"/>
        <v>RXT</v>
      </c>
      <c r="I3561" t="s">
        <v>6890</v>
      </c>
      <c r="J3561" t="s">
        <v>6889</v>
      </c>
    </row>
    <row r="3562" spans="7:10" x14ac:dyDescent="0.35">
      <c r="G3562" t="str">
        <f t="shared" si="127"/>
        <v>RXTNP YARDLEY AOR YDAR</v>
      </c>
      <c r="H3562" t="str">
        <f t="shared" si="128"/>
        <v>RXT</v>
      </c>
      <c r="I3562" t="s">
        <v>6892</v>
      </c>
      <c r="J3562" t="s">
        <v>6891</v>
      </c>
    </row>
    <row r="3563" spans="7:10" x14ac:dyDescent="0.35">
      <c r="G3563" t="str">
        <f t="shared" si="127"/>
        <v>RXTPERRY BARR OPS PBOA</v>
      </c>
      <c r="H3563" t="str">
        <f t="shared" si="128"/>
        <v>RXT</v>
      </c>
      <c r="I3563" t="s">
        <v>6894</v>
      </c>
      <c r="J3563" t="s">
        <v>6893</v>
      </c>
    </row>
    <row r="3564" spans="7:10" x14ac:dyDescent="0.35">
      <c r="G3564" t="str">
        <f t="shared" si="127"/>
        <v>RXTQUEEN ELIZABETH PSYCHIATRIC HOSPITAL</v>
      </c>
      <c r="H3564" t="str">
        <f t="shared" si="128"/>
        <v>RXT</v>
      </c>
      <c r="I3564" t="s">
        <v>6896</v>
      </c>
      <c r="J3564" t="s">
        <v>6895</v>
      </c>
    </row>
    <row r="3565" spans="7:10" x14ac:dyDescent="0.35">
      <c r="G3565" t="str">
        <f t="shared" si="127"/>
        <v>RXTREASIDE CLINIC</v>
      </c>
      <c r="H3565" t="str">
        <f t="shared" si="128"/>
        <v>RXT</v>
      </c>
      <c r="I3565" t="s">
        <v>6898</v>
      </c>
      <c r="J3565" t="s">
        <v>6897</v>
      </c>
    </row>
    <row r="3566" spans="7:10" x14ac:dyDescent="0.35">
      <c r="G3566" t="str">
        <f t="shared" si="127"/>
        <v>RXTRESERVOIR COURT</v>
      </c>
      <c r="H3566" t="str">
        <f t="shared" si="128"/>
        <v>RXT</v>
      </c>
      <c r="I3566" t="s">
        <v>6900</v>
      </c>
      <c r="J3566" t="s">
        <v>6899</v>
      </c>
    </row>
    <row r="3567" spans="7:10" x14ac:dyDescent="0.35">
      <c r="G3567" t="str">
        <f t="shared" si="127"/>
        <v>RXTRIVERSIDE PARK</v>
      </c>
      <c r="H3567" t="str">
        <f t="shared" si="128"/>
        <v>RXT</v>
      </c>
      <c r="I3567" t="s">
        <v>6902</v>
      </c>
      <c r="J3567" t="s">
        <v>6901</v>
      </c>
    </row>
    <row r="3568" spans="7:10" x14ac:dyDescent="0.35">
      <c r="G3568" t="str">
        <f t="shared" si="127"/>
        <v>RXTROSS HOUSE</v>
      </c>
      <c r="H3568" t="str">
        <f t="shared" si="128"/>
        <v>RXT</v>
      </c>
      <c r="I3568" t="s">
        <v>6904</v>
      </c>
      <c r="J3568" t="s">
        <v>6903</v>
      </c>
    </row>
    <row r="3569" spans="7:10" x14ac:dyDescent="0.35">
      <c r="G3569" t="str">
        <f t="shared" si="127"/>
        <v>RXTSELLY OAK HOSPITAL</v>
      </c>
      <c r="H3569" t="str">
        <f t="shared" si="128"/>
        <v>RXT</v>
      </c>
      <c r="I3569" t="s">
        <v>6906</v>
      </c>
      <c r="J3569" t="s">
        <v>6905</v>
      </c>
    </row>
    <row r="3570" spans="7:10" x14ac:dyDescent="0.35">
      <c r="G3570" t="str">
        <f t="shared" si="127"/>
        <v>RXTSELLY OAK OPS SOOA</v>
      </c>
      <c r="H3570" t="str">
        <f t="shared" si="128"/>
        <v>RXT</v>
      </c>
      <c r="I3570" t="s">
        <v>6908</v>
      </c>
      <c r="J3570" t="s">
        <v>6907</v>
      </c>
    </row>
    <row r="3571" spans="7:10" x14ac:dyDescent="0.35">
      <c r="G3571" t="str">
        <f t="shared" si="127"/>
        <v>RXTSOHO HILL</v>
      </c>
      <c r="H3571" t="str">
        <f t="shared" si="128"/>
        <v>RXT</v>
      </c>
      <c r="I3571" t="s">
        <v>6910</v>
      </c>
      <c r="J3571" t="s">
        <v>6909</v>
      </c>
    </row>
    <row r="3572" spans="7:10" x14ac:dyDescent="0.35">
      <c r="G3572" t="str">
        <f t="shared" si="127"/>
        <v>RXTSOLIHULL HOSPITAL</v>
      </c>
      <c r="H3572" t="str">
        <f t="shared" si="128"/>
        <v>RXT</v>
      </c>
      <c r="I3572" t="s">
        <v>3277</v>
      </c>
      <c r="J3572" t="s">
        <v>6911</v>
      </c>
    </row>
    <row r="3573" spans="7:10" x14ac:dyDescent="0.35">
      <c r="G3573" t="str">
        <f t="shared" si="127"/>
        <v>RXTSPARKBROOK HT - SKHT</v>
      </c>
      <c r="H3573" t="str">
        <f t="shared" si="128"/>
        <v>RXT</v>
      </c>
      <c r="I3573" t="s">
        <v>6913</v>
      </c>
      <c r="J3573" t="s">
        <v>6912</v>
      </c>
    </row>
    <row r="3574" spans="7:10" x14ac:dyDescent="0.35">
      <c r="G3574" t="str">
        <f t="shared" si="127"/>
        <v>RXTSPARKHILL OPS SPOA</v>
      </c>
      <c r="H3574" t="str">
        <f t="shared" si="128"/>
        <v>RXT</v>
      </c>
      <c r="I3574" t="s">
        <v>6915</v>
      </c>
      <c r="J3574" t="s">
        <v>6914</v>
      </c>
    </row>
    <row r="3575" spans="7:10" x14ac:dyDescent="0.35">
      <c r="G3575" t="str">
        <f t="shared" si="127"/>
        <v>RXTSTAFF SUPPORT</v>
      </c>
      <c r="H3575" t="str">
        <f t="shared" si="128"/>
        <v>RXT</v>
      </c>
      <c r="I3575" t="s">
        <v>6917</v>
      </c>
      <c r="J3575" t="s">
        <v>6916</v>
      </c>
    </row>
    <row r="3576" spans="7:10" x14ac:dyDescent="0.35">
      <c r="G3576" t="str">
        <f t="shared" si="127"/>
        <v>RXTSUTTON COLDFIELD OPS SCOA</v>
      </c>
      <c r="H3576" t="str">
        <f t="shared" si="128"/>
        <v>RXT</v>
      </c>
      <c r="I3576" t="s">
        <v>6919</v>
      </c>
      <c r="J3576" t="s">
        <v>6918</v>
      </c>
    </row>
    <row r="3577" spans="7:10" x14ac:dyDescent="0.35">
      <c r="G3577" t="str">
        <f t="shared" si="127"/>
        <v>RXTTALL TREES</v>
      </c>
      <c r="H3577" t="str">
        <f t="shared" si="128"/>
        <v>RXT</v>
      </c>
      <c r="I3577" t="s">
        <v>6921</v>
      </c>
      <c r="J3577" t="s">
        <v>6920</v>
      </c>
    </row>
    <row r="3578" spans="7:10" x14ac:dyDescent="0.35">
      <c r="G3578" t="str">
        <f t="shared" si="127"/>
        <v>RXTTAMARIND CENTRE</v>
      </c>
      <c r="H3578" t="str">
        <f t="shared" si="128"/>
        <v>RXT</v>
      </c>
      <c r="I3578" t="s">
        <v>6923</v>
      </c>
      <c r="J3578" t="s">
        <v>6922</v>
      </c>
    </row>
    <row r="3579" spans="7:10" x14ac:dyDescent="0.35">
      <c r="G3579" t="str">
        <f t="shared" si="127"/>
        <v>RXTTHE BARBERRY</v>
      </c>
      <c r="H3579" t="str">
        <f t="shared" si="128"/>
        <v>RXT</v>
      </c>
      <c r="I3579" t="s">
        <v>6925</v>
      </c>
      <c r="J3579" t="s">
        <v>6924</v>
      </c>
    </row>
    <row r="3580" spans="7:10" x14ac:dyDescent="0.35">
      <c r="G3580" t="str">
        <f t="shared" si="127"/>
        <v>RXTTHE BRIDGE GP</v>
      </c>
      <c r="H3580" t="str">
        <f t="shared" si="128"/>
        <v>RXT</v>
      </c>
      <c r="I3580" t="s">
        <v>6927</v>
      </c>
      <c r="J3580" t="s">
        <v>6926</v>
      </c>
    </row>
    <row r="3581" spans="7:10" x14ac:dyDescent="0.35">
      <c r="G3581" t="str">
        <f t="shared" si="127"/>
        <v>RXTTHE BRIDGE HP</v>
      </c>
      <c r="H3581" t="str">
        <f t="shared" si="128"/>
        <v>RXT</v>
      </c>
      <c r="I3581" t="s">
        <v>6929</v>
      </c>
      <c r="J3581" t="s">
        <v>6928</v>
      </c>
    </row>
    <row r="3582" spans="7:10" x14ac:dyDescent="0.35">
      <c r="G3582" t="str">
        <f t="shared" si="127"/>
        <v>RXTTHE BRIDGE NP</v>
      </c>
      <c r="H3582" t="str">
        <f t="shared" si="128"/>
        <v>RXT</v>
      </c>
      <c r="I3582" t="s">
        <v>6931</v>
      </c>
      <c r="J3582" t="s">
        <v>6930</v>
      </c>
    </row>
    <row r="3583" spans="7:10" x14ac:dyDescent="0.35">
      <c r="G3583" t="str">
        <f t="shared" si="127"/>
        <v>RXTTHE OLEASTER</v>
      </c>
      <c r="H3583" t="str">
        <f t="shared" si="128"/>
        <v>RXT</v>
      </c>
      <c r="I3583" t="s">
        <v>6933</v>
      </c>
      <c r="J3583" t="s">
        <v>6932</v>
      </c>
    </row>
    <row r="3584" spans="7:10" x14ac:dyDescent="0.35">
      <c r="G3584" t="str">
        <f t="shared" si="127"/>
        <v>RXTTHE ZINNIA CENTRE</v>
      </c>
      <c r="H3584" t="str">
        <f t="shared" si="128"/>
        <v>RXT</v>
      </c>
      <c r="I3584" t="s">
        <v>6935</v>
      </c>
      <c r="J3584" t="s">
        <v>6934</v>
      </c>
    </row>
    <row r="3585" spans="7:10" x14ac:dyDescent="0.35">
      <c r="G3585" t="str">
        <f t="shared" si="127"/>
        <v>RXTWEATHERDALE UNIT</v>
      </c>
      <c r="H3585" t="str">
        <f t="shared" si="128"/>
        <v>RXT</v>
      </c>
      <c r="I3585" t="s">
        <v>6937</v>
      </c>
      <c r="J3585" t="s">
        <v>6936</v>
      </c>
    </row>
    <row r="3586" spans="7:10" x14ac:dyDescent="0.35">
      <c r="G3586" t="str">
        <f t="shared" si="127"/>
        <v>RXTWOMENS THERAPY</v>
      </c>
      <c r="H3586" t="str">
        <f t="shared" si="128"/>
        <v>RXT</v>
      </c>
      <c r="I3586" t="s">
        <v>6939</v>
      </c>
      <c r="J3586" t="s">
        <v>6938</v>
      </c>
    </row>
    <row r="3587" spans="7:10" x14ac:dyDescent="0.35">
      <c r="G3587" t="str">
        <f t="shared" si="127"/>
        <v>RXTWOODSIDE CRESCENT</v>
      </c>
      <c r="H3587" t="str">
        <f t="shared" si="128"/>
        <v>RXT</v>
      </c>
      <c r="I3587" t="s">
        <v>6941</v>
      </c>
      <c r="J3587" t="s">
        <v>6940</v>
      </c>
    </row>
    <row r="3588" spans="7:10" x14ac:dyDescent="0.35">
      <c r="G3588" t="str">
        <f t="shared" ref="G3588:G3646" si="129">H3588&amp;I3588</f>
        <v>RXTYARDLEY OPS YDOA</v>
      </c>
      <c r="H3588" t="str">
        <f t="shared" si="128"/>
        <v>RXT</v>
      </c>
      <c r="I3588" t="s">
        <v>6943</v>
      </c>
      <c r="J3588" t="s">
        <v>6942</v>
      </c>
    </row>
    <row r="3589" spans="7:10" x14ac:dyDescent="0.35">
      <c r="G3589" t="str">
        <f t="shared" si="129"/>
        <v>RXVANSON ROAD UNIT</v>
      </c>
      <c r="H3589" t="str">
        <f t="shared" si="128"/>
        <v>RXV</v>
      </c>
      <c r="I3589" t="s">
        <v>6945</v>
      </c>
      <c r="J3589" t="s">
        <v>6944</v>
      </c>
    </row>
    <row r="3590" spans="7:10" x14ac:dyDescent="0.35">
      <c r="G3590" t="str">
        <f t="shared" si="129"/>
        <v>RXVATHERLEIGH PARK</v>
      </c>
      <c r="H3590" t="s">
        <v>102</v>
      </c>
      <c r="I3590" t="s">
        <v>4271</v>
      </c>
      <c r="J3590" t="s">
        <v>14728</v>
      </c>
    </row>
    <row r="3591" spans="7:10" x14ac:dyDescent="0.35">
      <c r="G3591" t="str">
        <f t="shared" si="129"/>
        <v>RXVBROOK HEYS - TRAFFORD</v>
      </c>
      <c r="H3591" t="str">
        <f t="shared" ref="H3591:H3649" si="130">LEFT(J3591,3)</f>
        <v>RXV</v>
      </c>
      <c r="I3591" t="s">
        <v>6947</v>
      </c>
      <c r="J3591" t="s">
        <v>6946</v>
      </c>
    </row>
    <row r="3592" spans="7:10" x14ac:dyDescent="0.35">
      <c r="G3592" t="str">
        <f t="shared" si="129"/>
        <v>RXVCHAPMAN BARKER - DRUG &amp; ALCOHOL INPATIENT UNIT</v>
      </c>
      <c r="H3592" t="str">
        <f t="shared" si="130"/>
        <v>RXV</v>
      </c>
      <c r="I3592" t="s">
        <v>6949</v>
      </c>
      <c r="J3592" t="s">
        <v>6948</v>
      </c>
    </row>
    <row r="3593" spans="7:10" x14ac:dyDescent="0.35">
      <c r="G3593" t="str">
        <f t="shared" si="129"/>
        <v>RXVDISCOVER, WESTGATE</v>
      </c>
      <c r="H3593" t="str">
        <f t="shared" si="130"/>
        <v>RXV</v>
      </c>
      <c r="I3593" t="s">
        <v>6951</v>
      </c>
      <c r="J3593" t="s">
        <v>6950</v>
      </c>
    </row>
    <row r="3594" spans="7:10" x14ac:dyDescent="0.35">
      <c r="G3594" t="str">
        <f t="shared" si="129"/>
        <v>RXVHAVERIGG</v>
      </c>
      <c r="H3594" t="str">
        <f t="shared" si="130"/>
        <v>RXV</v>
      </c>
      <c r="I3594" t="s">
        <v>6953</v>
      </c>
      <c r="J3594" t="s">
        <v>6952</v>
      </c>
    </row>
    <row r="3595" spans="7:10" x14ac:dyDescent="0.35">
      <c r="G3595" t="str">
        <f t="shared" si="129"/>
        <v>RXVHUMPHREY BOOTH - SALFORD</v>
      </c>
      <c r="H3595" t="str">
        <f t="shared" si="130"/>
        <v>RXV</v>
      </c>
      <c r="I3595" t="s">
        <v>6955</v>
      </c>
      <c r="J3595" t="s">
        <v>6954</v>
      </c>
    </row>
    <row r="3596" spans="7:10" x14ac:dyDescent="0.35">
      <c r="G3596" t="str">
        <f t="shared" si="129"/>
        <v>RXVLAUREATE HOUSE SERVICES</v>
      </c>
      <c r="H3596" t="str">
        <f t="shared" si="130"/>
        <v>RXV</v>
      </c>
      <c r="I3596" t="s">
        <v>6957</v>
      </c>
      <c r="J3596" t="s">
        <v>6956</v>
      </c>
    </row>
    <row r="3597" spans="7:10" x14ac:dyDescent="0.35">
      <c r="G3597" t="str">
        <f t="shared" si="129"/>
        <v>RXVMEADOWBROOK HOSPITAL - SALFORD MH</v>
      </c>
      <c r="H3597" t="str">
        <f t="shared" si="130"/>
        <v>RXV</v>
      </c>
      <c r="I3597" t="s">
        <v>6959</v>
      </c>
      <c r="J3597" t="s">
        <v>6958</v>
      </c>
    </row>
    <row r="3598" spans="7:10" x14ac:dyDescent="0.35">
      <c r="G3598" t="str">
        <f t="shared" si="129"/>
        <v>RXVMOORSIDE UNIT - TRAFFORD MH</v>
      </c>
      <c r="H3598" t="str">
        <f t="shared" si="130"/>
        <v>RXV</v>
      </c>
      <c r="I3598" t="s">
        <v>6961</v>
      </c>
      <c r="J3598" t="s">
        <v>6960</v>
      </c>
    </row>
    <row r="3599" spans="7:10" x14ac:dyDescent="0.35">
      <c r="G3599" t="str">
        <f t="shared" si="129"/>
        <v>RXVPARK HOUSE SERVICES</v>
      </c>
      <c r="H3599" t="str">
        <f t="shared" si="130"/>
        <v>RXV</v>
      </c>
      <c r="I3599" t="s">
        <v>6963</v>
      </c>
      <c r="J3599" t="s">
        <v>6962</v>
      </c>
    </row>
    <row r="3600" spans="7:10" x14ac:dyDescent="0.35">
      <c r="G3600" t="str">
        <f t="shared" si="129"/>
        <v>RXVPRESTWICH HOSPITAL</v>
      </c>
      <c r="H3600" t="str">
        <f t="shared" si="130"/>
        <v>RXV</v>
      </c>
      <c r="I3600" t="s">
        <v>6965</v>
      </c>
      <c r="J3600" t="s">
        <v>6964</v>
      </c>
    </row>
    <row r="3601" spans="7:10" x14ac:dyDescent="0.35">
      <c r="G3601" t="str">
        <f t="shared" ref="G3601" si="131">H3601&amp;I3601</f>
        <v>RXVRIVINGTON UNIT INPATIENT MENTAL HEALTH SERVICES</v>
      </c>
      <c r="H3601" t="str">
        <f t="shared" ref="H3601" si="132">LEFT(J3601,3)</f>
        <v>RXV</v>
      </c>
      <c r="I3601" t="s">
        <v>14879</v>
      </c>
      <c r="J3601" t="s">
        <v>14880</v>
      </c>
    </row>
    <row r="3602" spans="7:10" x14ac:dyDescent="0.35">
      <c r="G3602" t="str">
        <f t="shared" si="129"/>
        <v>RXVSDAS - ACTON SQUARE</v>
      </c>
      <c r="H3602" t="str">
        <f t="shared" si="130"/>
        <v>RXV</v>
      </c>
      <c r="I3602" t="s">
        <v>6967</v>
      </c>
      <c r="J3602" t="s">
        <v>6966</v>
      </c>
    </row>
    <row r="3603" spans="7:10" x14ac:dyDescent="0.35">
      <c r="G3603" t="str">
        <f t="shared" si="129"/>
        <v>RXVSDAS - THE BASEMENT</v>
      </c>
      <c r="H3603" t="str">
        <f t="shared" si="130"/>
        <v>RXV</v>
      </c>
      <c r="I3603" t="s">
        <v>6969</v>
      </c>
      <c r="J3603" t="s">
        <v>6968</v>
      </c>
    </row>
    <row r="3604" spans="7:10" x14ac:dyDescent="0.35">
      <c r="G3604" t="str">
        <f t="shared" si="129"/>
        <v>RXVWENTWORTH HOUSE</v>
      </c>
      <c r="H3604" t="str">
        <f t="shared" si="130"/>
        <v>RXV</v>
      </c>
      <c r="I3604" t="s">
        <v>6971</v>
      </c>
      <c r="J3604" t="s">
        <v>6970</v>
      </c>
    </row>
    <row r="3605" spans="7:10" x14ac:dyDescent="0.35">
      <c r="G3605" t="str">
        <f t="shared" si="129"/>
        <v>RXVWIGAN DRUG &amp; ALCOHOL SERVCE</v>
      </c>
      <c r="H3605" t="str">
        <f t="shared" si="130"/>
        <v>RXV</v>
      </c>
      <c r="I3605" t="s">
        <v>6973</v>
      </c>
      <c r="J3605" t="s">
        <v>6972</v>
      </c>
    </row>
    <row r="3606" spans="7:10" x14ac:dyDescent="0.35">
      <c r="G3606" t="str">
        <f t="shared" si="129"/>
        <v>RXVWOODLANDS OLDER ADULT INPATIENT SERVICES</v>
      </c>
      <c r="H3606" t="str">
        <f t="shared" si="130"/>
        <v>RXV</v>
      </c>
      <c r="I3606" t="s">
        <v>14881</v>
      </c>
      <c r="J3606" t="s">
        <v>14882</v>
      </c>
    </row>
    <row r="3607" spans="7:10" x14ac:dyDescent="0.35">
      <c r="G3607" t="str">
        <f t="shared" si="129"/>
        <v>RXVYOUNG PERSONS UNIT</v>
      </c>
      <c r="H3607" t="str">
        <f t="shared" si="130"/>
        <v>RXV</v>
      </c>
      <c r="I3607" t="s">
        <v>6975</v>
      </c>
      <c r="J3607" t="s">
        <v>6974</v>
      </c>
    </row>
    <row r="3608" spans="7:10" x14ac:dyDescent="0.35">
      <c r="G3608" t="str">
        <f t="shared" si="129"/>
        <v>RXWBRIDGNORTH HOSPITAL (MATERNITY)</v>
      </c>
      <c r="H3608" t="str">
        <f t="shared" si="130"/>
        <v>RXW</v>
      </c>
      <c r="I3608" t="s">
        <v>6977</v>
      </c>
      <c r="J3608" t="s">
        <v>6976</v>
      </c>
    </row>
    <row r="3609" spans="7:10" x14ac:dyDescent="0.35">
      <c r="G3609" t="str">
        <f t="shared" si="129"/>
        <v>RXWLUDLOW HOSPITAL (MATERNITY)</v>
      </c>
      <c r="H3609" t="str">
        <f t="shared" si="130"/>
        <v>RXW</v>
      </c>
      <c r="I3609" t="s">
        <v>6979</v>
      </c>
      <c r="J3609" t="s">
        <v>6978</v>
      </c>
    </row>
    <row r="3610" spans="7:10" x14ac:dyDescent="0.35">
      <c r="G3610" t="str">
        <f t="shared" si="129"/>
        <v>RXWROBERT JONES &amp; AGNES HUNT ORTHOPAEDIC &amp; DISTRICT HOSPITAL</v>
      </c>
      <c r="H3610" t="str">
        <f t="shared" si="130"/>
        <v>RXW</v>
      </c>
      <c r="I3610" t="s">
        <v>6981</v>
      </c>
      <c r="J3610" t="s">
        <v>6980</v>
      </c>
    </row>
    <row r="3611" spans="7:10" x14ac:dyDescent="0.35">
      <c r="G3611" t="str">
        <f t="shared" si="129"/>
        <v>RXWROYAL SHREWSBURY HOSPITAL</v>
      </c>
      <c r="H3611" t="str">
        <f t="shared" si="130"/>
        <v>RXW</v>
      </c>
      <c r="I3611" t="s">
        <v>682</v>
      </c>
      <c r="J3611" t="s">
        <v>6982</v>
      </c>
    </row>
    <row r="3612" spans="7:10" x14ac:dyDescent="0.35">
      <c r="G3612" t="str">
        <f t="shared" si="129"/>
        <v>RXWROYAL SHREWSBURY HOSPITAL (MATERNITY)</v>
      </c>
      <c r="H3612" t="str">
        <f t="shared" si="130"/>
        <v>RXW</v>
      </c>
      <c r="I3612" t="s">
        <v>6984</v>
      </c>
      <c r="J3612" t="s">
        <v>6983</v>
      </c>
    </row>
    <row r="3613" spans="7:10" x14ac:dyDescent="0.35">
      <c r="G3613" t="str">
        <f t="shared" si="129"/>
        <v>RXWTHE PRINCESS ROYAL HOSPITAL</v>
      </c>
      <c r="H3613" t="str">
        <f t="shared" si="130"/>
        <v>RXW</v>
      </c>
      <c r="I3613" t="s">
        <v>6986</v>
      </c>
      <c r="J3613" t="s">
        <v>6985</v>
      </c>
    </row>
    <row r="3614" spans="7:10" x14ac:dyDescent="0.35">
      <c r="G3614" t="str">
        <f t="shared" si="129"/>
        <v>RXWTHE PRINCESS ROYAL HOSPITAL (MATERNITY)</v>
      </c>
      <c r="H3614" t="str">
        <f t="shared" si="130"/>
        <v>RXW</v>
      </c>
      <c r="I3614" t="s">
        <v>6988</v>
      </c>
      <c r="J3614" t="s">
        <v>6987</v>
      </c>
    </row>
    <row r="3615" spans="7:10" x14ac:dyDescent="0.35">
      <c r="G3615" t="str">
        <f t="shared" si="129"/>
        <v>RXXABRAHAM COWLEY UNIT</v>
      </c>
      <c r="H3615" t="str">
        <f t="shared" si="130"/>
        <v>RXX</v>
      </c>
      <c r="I3615" t="s">
        <v>6990</v>
      </c>
      <c r="J3615" t="s">
        <v>6989</v>
      </c>
    </row>
    <row r="3616" spans="7:10" x14ac:dyDescent="0.35">
      <c r="G3616" t="str">
        <f t="shared" si="129"/>
        <v>RXXALBERT WARD</v>
      </c>
      <c r="H3616" t="str">
        <f t="shared" si="130"/>
        <v>RXX</v>
      </c>
      <c r="I3616" t="s">
        <v>6992</v>
      </c>
      <c r="J3616" t="s">
        <v>6991</v>
      </c>
    </row>
    <row r="3617" spans="7:10" x14ac:dyDescent="0.35">
      <c r="G3617" t="str">
        <f t="shared" si="129"/>
        <v>RXXAPRIL COTTAGE</v>
      </c>
      <c r="H3617" t="str">
        <f t="shared" si="130"/>
        <v>RXX</v>
      </c>
      <c r="I3617" t="s">
        <v>6994</v>
      </c>
      <c r="J3617" t="s">
        <v>6993</v>
      </c>
    </row>
    <row r="3618" spans="7:10" x14ac:dyDescent="0.35">
      <c r="G3618" t="str">
        <f t="shared" si="129"/>
        <v>RXXARNSIDE</v>
      </c>
      <c r="H3618" t="str">
        <f t="shared" si="130"/>
        <v>RXX</v>
      </c>
      <c r="I3618" t="s">
        <v>6996</v>
      </c>
      <c r="J3618" t="s">
        <v>6995</v>
      </c>
    </row>
    <row r="3619" spans="7:10" x14ac:dyDescent="0.35">
      <c r="G3619" t="str">
        <f t="shared" si="129"/>
        <v>RXXASHFORD HOSPITAL</v>
      </c>
      <c r="H3619" t="str">
        <f t="shared" si="130"/>
        <v>RXX</v>
      </c>
      <c r="I3619" t="s">
        <v>4090</v>
      </c>
      <c r="J3619" t="s">
        <v>6997</v>
      </c>
    </row>
    <row r="3620" spans="7:10" x14ac:dyDescent="0.35">
      <c r="G3620" t="str">
        <f t="shared" si="129"/>
        <v>RXXASHMOUNT</v>
      </c>
      <c r="H3620" t="str">
        <f t="shared" si="130"/>
        <v>RXX</v>
      </c>
      <c r="I3620" t="s">
        <v>6999</v>
      </c>
      <c r="J3620" t="s">
        <v>6998</v>
      </c>
    </row>
    <row r="3621" spans="7:10" x14ac:dyDescent="0.35">
      <c r="G3621" t="str">
        <f t="shared" si="129"/>
        <v>RXXBLAKE WARD</v>
      </c>
      <c r="H3621" t="str">
        <f t="shared" si="130"/>
        <v>RXX</v>
      </c>
      <c r="I3621" t="s">
        <v>7001</v>
      </c>
      <c r="J3621" t="s">
        <v>7000</v>
      </c>
    </row>
    <row r="3622" spans="7:10" x14ac:dyDescent="0.35">
      <c r="G3622" t="str">
        <f t="shared" si="129"/>
        <v>RXXBRIARWOOD</v>
      </c>
      <c r="H3622" t="str">
        <f t="shared" si="130"/>
        <v>RXX</v>
      </c>
      <c r="I3622" t="s">
        <v>7003</v>
      </c>
      <c r="J3622" t="s">
        <v>7002</v>
      </c>
    </row>
    <row r="3623" spans="7:10" x14ac:dyDescent="0.35">
      <c r="G3623" t="str">
        <f t="shared" si="129"/>
        <v>RXXCHARLTON WARD</v>
      </c>
      <c r="H3623" t="str">
        <f t="shared" si="130"/>
        <v>RXX</v>
      </c>
      <c r="I3623" t="s">
        <v>7005</v>
      </c>
      <c r="J3623" t="s">
        <v>7004</v>
      </c>
    </row>
    <row r="3624" spans="7:10" x14ac:dyDescent="0.35">
      <c r="G3624" t="str">
        <f t="shared" si="129"/>
        <v>RXXCHERRY OAK</v>
      </c>
      <c r="H3624" t="str">
        <f t="shared" si="130"/>
        <v>RXX</v>
      </c>
      <c r="I3624" t="s">
        <v>7007</v>
      </c>
      <c r="J3624" t="s">
        <v>7006</v>
      </c>
    </row>
    <row r="3625" spans="7:10" x14ac:dyDescent="0.35">
      <c r="G3625" t="str">
        <f t="shared" si="129"/>
        <v>RXXCHERRYTREES RESIDENTIAL HOME</v>
      </c>
      <c r="H3625" t="str">
        <f t="shared" si="130"/>
        <v>RXX</v>
      </c>
      <c r="I3625" t="s">
        <v>7009</v>
      </c>
      <c r="J3625" t="s">
        <v>7008</v>
      </c>
    </row>
    <row r="3626" spans="7:10" x14ac:dyDescent="0.35">
      <c r="G3626" t="str">
        <f t="shared" si="129"/>
        <v>RXXCLARE WARD</v>
      </c>
      <c r="H3626" t="str">
        <f t="shared" si="130"/>
        <v>RXX</v>
      </c>
      <c r="I3626" t="s">
        <v>7011</v>
      </c>
      <c r="J3626" t="s">
        <v>7010</v>
      </c>
    </row>
    <row r="3627" spans="7:10" x14ac:dyDescent="0.35">
      <c r="G3627" t="str">
        <f t="shared" si="129"/>
        <v>RXXCMHRS SPELTHORNE</v>
      </c>
      <c r="H3627" t="str">
        <f t="shared" si="130"/>
        <v>RXX</v>
      </c>
      <c r="I3627" t="s">
        <v>7013</v>
      </c>
      <c r="J3627" t="s">
        <v>7012</v>
      </c>
    </row>
    <row r="3628" spans="7:10" x14ac:dyDescent="0.35">
      <c r="G3628" t="str">
        <f t="shared" si="129"/>
        <v>RXXCOBGATES</v>
      </c>
      <c r="H3628" t="str">
        <f t="shared" si="130"/>
        <v>RXX</v>
      </c>
      <c r="I3628" t="s">
        <v>7015</v>
      </c>
      <c r="J3628" t="s">
        <v>7014</v>
      </c>
    </row>
    <row r="3629" spans="7:10" x14ac:dyDescent="0.35">
      <c r="G3629" t="str">
        <f t="shared" si="129"/>
        <v>RXXCRANLEIGH HOSPITAL</v>
      </c>
      <c r="H3629" t="str">
        <f t="shared" si="130"/>
        <v>RXX</v>
      </c>
      <c r="I3629" t="s">
        <v>7017</v>
      </c>
      <c r="J3629" t="s">
        <v>7016</v>
      </c>
    </row>
    <row r="3630" spans="7:10" x14ac:dyDescent="0.35">
      <c r="G3630" t="str">
        <f t="shared" si="129"/>
        <v>RXXCRANLEIGH VILLAGE HOSPITAL</v>
      </c>
      <c r="H3630" t="str">
        <f t="shared" si="130"/>
        <v>RXX</v>
      </c>
      <c r="I3630" t="s">
        <v>7019</v>
      </c>
      <c r="J3630" t="s">
        <v>7018</v>
      </c>
    </row>
    <row r="3631" spans="7:10" x14ac:dyDescent="0.35">
      <c r="G3631" t="str">
        <f t="shared" si="129"/>
        <v>RXXDRUG AND ALCOHOL CJS</v>
      </c>
      <c r="H3631" t="str">
        <f t="shared" si="130"/>
        <v>RXX</v>
      </c>
      <c r="I3631" t="s">
        <v>7021</v>
      </c>
      <c r="J3631" t="s">
        <v>7020</v>
      </c>
    </row>
    <row r="3632" spans="7:10" x14ac:dyDescent="0.35">
      <c r="G3632" t="str">
        <f t="shared" si="129"/>
        <v>RXXEAST SURREY HOSPITAL</v>
      </c>
      <c r="H3632" t="str">
        <f t="shared" si="130"/>
        <v>RXX</v>
      </c>
      <c r="I3632" t="s">
        <v>4167</v>
      </c>
      <c r="J3632" t="s">
        <v>7022</v>
      </c>
    </row>
    <row r="3633" spans="7:10" x14ac:dyDescent="0.35">
      <c r="G3633" t="str">
        <f t="shared" si="129"/>
        <v>RXXEATING DISORDERS</v>
      </c>
      <c r="H3633" t="str">
        <f t="shared" si="130"/>
        <v>RXX</v>
      </c>
      <c r="I3633" t="s">
        <v>3045</v>
      </c>
      <c r="J3633" t="s">
        <v>7023</v>
      </c>
    </row>
    <row r="3634" spans="7:10" x14ac:dyDescent="0.35">
      <c r="G3634" t="str">
        <f t="shared" si="129"/>
        <v>RXXELLEN TERRY</v>
      </c>
      <c r="H3634" t="str">
        <f t="shared" si="130"/>
        <v>RXX</v>
      </c>
      <c r="I3634" t="s">
        <v>7025</v>
      </c>
      <c r="J3634" t="s">
        <v>7024</v>
      </c>
    </row>
    <row r="3635" spans="7:10" x14ac:dyDescent="0.35">
      <c r="G3635" t="str">
        <f t="shared" si="129"/>
        <v>RXXEPSOM GENERAL HOSPITAL</v>
      </c>
      <c r="H3635" t="str">
        <f t="shared" si="130"/>
        <v>RXX</v>
      </c>
      <c r="I3635" t="s">
        <v>7027</v>
      </c>
      <c r="J3635" t="s">
        <v>7026</v>
      </c>
    </row>
    <row r="3636" spans="7:10" x14ac:dyDescent="0.35">
      <c r="G3636" t="str">
        <f t="shared" si="129"/>
        <v>RXXFAIRMEAD</v>
      </c>
      <c r="H3636" t="str">
        <f t="shared" si="130"/>
        <v>RXX</v>
      </c>
      <c r="I3636" t="s">
        <v>7029</v>
      </c>
      <c r="J3636" t="s">
        <v>7028</v>
      </c>
    </row>
    <row r="3637" spans="7:10" x14ac:dyDescent="0.35">
      <c r="G3637" t="str">
        <f t="shared" si="129"/>
        <v>RXXFARNHAM HOSPITAL</v>
      </c>
      <c r="H3637" t="str">
        <f t="shared" si="130"/>
        <v>RXX</v>
      </c>
      <c r="I3637" t="s">
        <v>815</v>
      </c>
      <c r="J3637" t="s">
        <v>7030</v>
      </c>
    </row>
    <row r="3638" spans="7:10" x14ac:dyDescent="0.35">
      <c r="G3638" t="str">
        <f t="shared" si="129"/>
        <v>RXXFLEET HOSPITAL</v>
      </c>
      <c r="H3638" t="str">
        <f t="shared" si="130"/>
        <v>RXX</v>
      </c>
      <c r="I3638" t="s">
        <v>7032</v>
      </c>
      <c r="J3638" t="s">
        <v>7031</v>
      </c>
    </row>
    <row r="3639" spans="7:10" x14ac:dyDescent="0.35">
      <c r="G3639" t="str">
        <f t="shared" si="129"/>
        <v>RXXFP10 - ARC 1 WARD</v>
      </c>
      <c r="H3639" t="str">
        <f t="shared" si="130"/>
        <v>RXX</v>
      </c>
      <c r="I3639" t="s">
        <v>7034</v>
      </c>
      <c r="J3639" t="s">
        <v>7033</v>
      </c>
    </row>
    <row r="3640" spans="7:10" x14ac:dyDescent="0.35">
      <c r="G3640" t="str">
        <f t="shared" si="129"/>
        <v>RXXFP10 - ARC II WARD</v>
      </c>
      <c r="H3640" t="str">
        <f t="shared" si="130"/>
        <v>RXX</v>
      </c>
      <c r="I3640" t="s">
        <v>7036</v>
      </c>
      <c r="J3640" t="s">
        <v>7035</v>
      </c>
    </row>
    <row r="3641" spans="7:10" x14ac:dyDescent="0.35">
      <c r="G3641" t="str">
        <f t="shared" si="129"/>
        <v>RXXFP10 - NURSE RXXV4</v>
      </c>
      <c r="H3641" t="str">
        <f t="shared" si="130"/>
        <v>RXX</v>
      </c>
      <c r="I3641" t="s">
        <v>7038</v>
      </c>
      <c r="J3641" t="s">
        <v>7037</v>
      </c>
    </row>
    <row r="3642" spans="7:10" x14ac:dyDescent="0.35">
      <c r="G3642" t="str">
        <f t="shared" si="129"/>
        <v>RXXFRIMLEY PARK HOSPITAL</v>
      </c>
      <c r="H3642" t="str">
        <f t="shared" si="130"/>
        <v>RXX</v>
      </c>
      <c r="I3642" t="s">
        <v>817</v>
      </c>
      <c r="J3642" t="s">
        <v>7039</v>
      </c>
    </row>
    <row r="3643" spans="7:10" x14ac:dyDescent="0.35">
      <c r="G3643" t="str">
        <f t="shared" si="129"/>
        <v>RXXGALLWEY</v>
      </c>
      <c r="H3643" t="str">
        <f t="shared" si="130"/>
        <v>RXX</v>
      </c>
      <c r="I3643" t="s">
        <v>7041</v>
      </c>
      <c r="J3643" t="s">
        <v>7040</v>
      </c>
    </row>
    <row r="3644" spans="7:10" x14ac:dyDescent="0.35">
      <c r="G3644" t="str">
        <f t="shared" si="129"/>
        <v>RXXGEESEMERE</v>
      </c>
      <c r="H3644" t="str">
        <f t="shared" si="130"/>
        <v>RXX</v>
      </c>
      <c r="I3644" t="s">
        <v>7043</v>
      </c>
      <c r="J3644" t="s">
        <v>7042</v>
      </c>
    </row>
    <row r="3645" spans="7:10" x14ac:dyDescent="0.35">
      <c r="G3645" t="str">
        <f t="shared" si="129"/>
        <v>RXXGRANDVIEW</v>
      </c>
      <c r="H3645" t="str">
        <f t="shared" si="130"/>
        <v>RXX</v>
      </c>
      <c r="I3645" t="s">
        <v>7045</v>
      </c>
      <c r="J3645" t="s">
        <v>7044</v>
      </c>
    </row>
    <row r="3646" spans="7:10" x14ac:dyDescent="0.35">
      <c r="G3646" t="str">
        <f t="shared" si="129"/>
        <v>RXXGREAT MEADOWS</v>
      </c>
      <c r="H3646" t="str">
        <f t="shared" si="130"/>
        <v>RXX</v>
      </c>
      <c r="I3646" t="s">
        <v>7047</v>
      </c>
      <c r="J3646" t="s">
        <v>7046</v>
      </c>
    </row>
    <row r="3647" spans="7:10" x14ac:dyDescent="0.35">
      <c r="G3647" t="str">
        <f t="shared" ref="G3647:G3710" si="133">H3647&amp;I3647</f>
        <v>RXXGREENLAWS</v>
      </c>
      <c r="H3647" t="str">
        <f t="shared" si="130"/>
        <v>RXX</v>
      </c>
      <c r="I3647" t="s">
        <v>7049</v>
      </c>
      <c r="J3647" t="s">
        <v>7048</v>
      </c>
    </row>
    <row r="3648" spans="7:10" x14ac:dyDescent="0.35">
      <c r="G3648" t="str">
        <f t="shared" si="133"/>
        <v>RXXHALE WARD</v>
      </c>
      <c r="H3648" t="str">
        <f t="shared" si="130"/>
        <v>RXX</v>
      </c>
      <c r="I3648" t="s">
        <v>7051</v>
      </c>
      <c r="J3648" t="s">
        <v>7050</v>
      </c>
    </row>
    <row r="3649" spans="7:10" x14ac:dyDescent="0.35">
      <c r="G3649" t="str">
        <f t="shared" si="133"/>
        <v>RXXHALLIFORD WARD</v>
      </c>
      <c r="H3649" t="str">
        <f t="shared" si="130"/>
        <v>RXX</v>
      </c>
      <c r="I3649" t="s">
        <v>7053</v>
      </c>
      <c r="J3649" t="s">
        <v>7052</v>
      </c>
    </row>
    <row r="3650" spans="7:10" x14ac:dyDescent="0.35">
      <c r="G3650" t="str">
        <f t="shared" si="133"/>
        <v>RXXHASLEMERE HOSPITAL</v>
      </c>
      <c r="H3650" t="str">
        <f t="shared" ref="H3650:H3713" si="134">LEFT(J3650,3)</f>
        <v>RXX</v>
      </c>
      <c r="I3650" t="s">
        <v>819</v>
      </c>
      <c r="J3650" t="s">
        <v>7054</v>
      </c>
    </row>
    <row r="3651" spans="7:10" x14ac:dyDescent="0.35">
      <c r="G3651" t="str">
        <f t="shared" si="133"/>
        <v>RXXHERMITAGE</v>
      </c>
      <c r="H3651" t="str">
        <f t="shared" si="134"/>
        <v>RXX</v>
      </c>
      <c r="I3651" t="s">
        <v>7056</v>
      </c>
      <c r="J3651" t="s">
        <v>7055</v>
      </c>
    </row>
    <row r="3652" spans="7:10" x14ac:dyDescent="0.35">
      <c r="G3652" t="str">
        <f t="shared" si="133"/>
        <v>RXXHILLCROFT</v>
      </c>
      <c r="H3652" t="str">
        <f t="shared" si="134"/>
        <v>RXX</v>
      </c>
      <c r="I3652" t="s">
        <v>7058</v>
      </c>
      <c r="J3652" t="s">
        <v>7057</v>
      </c>
    </row>
    <row r="3653" spans="7:10" x14ac:dyDescent="0.35">
      <c r="G3653" t="str">
        <f t="shared" si="133"/>
        <v>RXXHOLLY TREE</v>
      </c>
      <c r="H3653" t="str">
        <f t="shared" si="134"/>
        <v>RXX</v>
      </c>
      <c r="I3653" t="s">
        <v>7060</v>
      </c>
      <c r="J3653" t="s">
        <v>7059</v>
      </c>
    </row>
    <row r="3654" spans="7:10" x14ac:dyDescent="0.35">
      <c r="G3654" t="str">
        <f t="shared" si="133"/>
        <v>RXXLARKFIELD</v>
      </c>
      <c r="H3654" t="str">
        <f t="shared" si="134"/>
        <v>RXX</v>
      </c>
      <c r="I3654" t="s">
        <v>7062</v>
      </c>
      <c r="J3654" t="s">
        <v>7061</v>
      </c>
    </row>
    <row r="3655" spans="7:10" x14ac:dyDescent="0.35">
      <c r="G3655" t="str">
        <f t="shared" si="133"/>
        <v>RXXLAUREATE WARD</v>
      </c>
      <c r="H3655" t="str">
        <f t="shared" si="134"/>
        <v>RXX</v>
      </c>
      <c r="I3655" t="s">
        <v>7064</v>
      </c>
      <c r="J3655" t="s">
        <v>7063</v>
      </c>
    </row>
    <row r="3656" spans="7:10" x14ac:dyDescent="0.35">
      <c r="G3656" t="str">
        <f t="shared" si="133"/>
        <v>RXXLEATHERHEAD HOSPITAL</v>
      </c>
      <c r="H3656" t="str">
        <f t="shared" si="134"/>
        <v>RXX</v>
      </c>
      <c r="I3656" t="s">
        <v>4755</v>
      </c>
      <c r="J3656" t="s">
        <v>7065</v>
      </c>
    </row>
    <row r="3657" spans="7:10" x14ac:dyDescent="0.35">
      <c r="G3657" t="str">
        <f t="shared" si="133"/>
        <v>RXXLODDON ALLIANCE</v>
      </c>
      <c r="H3657" t="str">
        <f t="shared" si="134"/>
        <v>RXX</v>
      </c>
      <c r="I3657" t="s">
        <v>7067</v>
      </c>
      <c r="J3657" t="s">
        <v>7066</v>
      </c>
    </row>
    <row r="3658" spans="7:10" x14ac:dyDescent="0.35">
      <c r="G3658" t="str">
        <f t="shared" si="133"/>
        <v>RXXMITCHELL HALL</v>
      </c>
      <c r="H3658" t="str">
        <f t="shared" si="134"/>
        <v>RXX</v>
      </c>
      <c r="I3658" t="s">
        <v>7069</v>
      </c>
      <c r="J3658" t="s">
        <v>7068</v>
      </c>
    </row>
    <row r="3659" spans="7:10" x14ac:dyDescent="0.35">
      <c r="G3659" t="str">
        <f t="shared" si="133"/>
        <v>RXXNOEL LAVIN WARD</v>
      </c>
      <c r="H3659" t="str">
        <f t="shared" si="134"/>
        <v>RXX</v>
      </c>
      <c r="I3659" t="s">
        <v>7071</v>
      </c>
      <c r="J3659" t="s">
        <v>7070</v>
      </c>
    </row>
    <row r="3660" spans="7:10" x14ac:dyDescent="0.35">
      <c r="G3660" t="str">
        <f t="shared" si="133"/>
        <v>RXXNURSE R3</v>
      </c>
      <c r="H3660" t="str">
        <f t="shared" si="134"/>
        <v>RXX</v>
      </c>
      <c r="I3660" t="s">
        <v>7073</v>
      </c>
      <c r="J3660" t="s">
        <v>7072</v>
      </c>
    </row>
    <row r="3661" spans="7:10" x14ac:dyDescent="0.35">
      <c r="G3661" t="str">
        <f t="shared" si="133"/>
        <v>RXXNURSE R7</v>
      </c>
      <c r="H3661" t="str">
        <f t="shared" si="134"/>
        <v>RXX</v>
      </c>
      <c r="I3661" t="s">
        <v>7075</v>
      </c>
      <c r="J3661" t="s">
        <v>7074</v>
      </c>
    </row>
    <row r="3662" spans="7:10" x14ac:dyDescent="0.35">
      <c r="G3662" t="str">
        <f t="shared" si="133"/>
        <v>RXXNURSE RXXV1</v>
      </c>
      <c r="H3662" t="str">
        <f t="shared" si="134"/>
        <v>RXX</v>
      </c>
      <c r="I3662" t="s">
        <v>7077</v>
      </c>
      <c r="J3662" t="s">
        <v>7076</v>
      </c>
    </row>
    <row r="3663" spans="7:10" x14ac:dyDescent="0.35">
      <c r="G3663" t="str">
        <f t="shared" si="133"/>
        <v>RXXNURSE RXXV2</v>
      </c>
      <c r="H3663" t="str">
        <f t="shared" si="134"/>
        <v>RXX</v>
      </c>
      <c r="I3663" t="s">
        <v>7079</v>
      </c>
      <c r="J3663" t="s">
        <v>7078</v>
      </c>
    </row>
    <row r="3664" spans="7:10" x14ac:dyDescent="0.35">
      <c r="G3664" t="str">
        <f t="shared" si="133"/>
        <v>RXXNURSE RXXV3</v>
      </c>
      <c r="H3664" t="str">
        <f t="shared" si="134"/>
        <v>RXX</v>
      </c>
      <c r="I3664" t="s">
        <v>7081</v>
      </c>
      <c r="J3664" t="s">
        <v>7080</v>
      </c>
    </row>
    <row r="3665" spans="7:10" x14ac:dyDescent="0.35">
      <c r="G3665" t="str">
        <f t="shared" si="133"/>
        <v>RXXNURSE RXXV5</v>
      </c>
      <c r="H3665" t="str">
        <f t="shared" si="134"/>
        <v>RXX</v>
      </c>
      <c r="I3665" t="s">
        <v>7083</v>
      </c>
      <c r="J3665" t="s">
        <v>7082</v>
      </c>
    </row>
    <row r="3666" spans="7:10" x14ac:dyDescent="0.35">
      <c r="G3666" t="str">
        <f t="shared" si="133"/>
        <v>RXXNURSE T3</v>
      </c>
      <c r="H3666" t="str">
        <f t="shared" si="134"/>
        <v>RXX</v>
      </c>
      <c r="I3666" t="s">
        <v>7085</v>
      </c>
      <c r="J3666" t="s">
        <v>7084</v>
      </c>
    </row>
    <row r="3667" spans="7:10" x14ac:dyDescent="0.35">
      <c r="G3667" t="str">
        <f t="shared" si="133"/>
        <v>RXXNURSE T5</v>
      </c>
      <c r="H3667" t="str">
        <f t="shared" si="134"/>
        <v>RXX</v>
      </c>
      <c r="I3667" t="s">
        <v>7087</v>
      </c>
      <c r="J3667" t="s">
        <v>7086</v>
      </c>
    </row>
    <row r="3668" spans="7:10" x14ac:dyDescent="0.35">
      <c r="G3668" t="str">
        <f t="shared" si="133"/>
        <v>RXXNURSE T6 - RESPOND</v>
      </c>
      <c r="H3668" t="str">
        <f t="shared" si="134"/>
        <v>RXX</v>
      </c>
      <c r="I3668" t="s">
        <v>7089</v>
      </c>
      <c r="J3668" t="s">
        <v>7088</v>
      </c>
    </row>
    <row r="3669" spans="7:10" x14ac:dyDescent="0.35">
      <c r="G3669" t="str">
        <f t="shared" si="133"/>
        <v>RXXNURSE T7 - RESPOND</v>
      </c>
      <c r="H3669" t="str">
        <f t="shared" si="134"/>
        <v>RXX</v>
      </c>
      <c r="I3669" t="s">
        <v>7091</v>
      </c>
      <c r="J3669" t="s">
        <v>7090</v>
      </c>
    </row>
    <row r="3670" spans="7:10" x14ac:dyDescent="0.35">
      <c r="G3670" t="str">
        <f t="shared" si="133"/>
        <v>RXXNURSE V6</v>
      </c>
      <c r="H3670" t="str">
        <f t="shared" si="134"/>
        <v>RXX</v>
      </c>
      <c r="I3670" t="s">
        <v>7093</v>
      </c>
      <c r="J3670" t="s">
        <v>7092</v>
      </c>
    </row>
    <row r="3671" spans="7:10" x14ac:dyDescent="0.35">
      <c r="G3671" t="str">
        <f t="shared" si="133"/>
        <v>RXXNURSE V7</v>
      </c>
      <c r="H3671" t="str">
        <f t="shared" si="134"/>
        <v>RXX</v>
      </c>
      <c r="I3671" t="s">
        <v>7095</v>
      </c>
      <c r="J3671" t="s">
        <v>7094</v>
      </c>
    </row>
    <row r="3672" spans="7:10" x14ac:dyDescent="0.35">
      <c r="G3672" t="str">
        <f t="shared" si="133"/>
        <v>RXXOLDER PEOPLE'S PSYCHIATRY</v>
      </c>
      <c r="H3672" t="str">
        <f t="shared" si="134"/>
        <v>RXX</v>
      </c>
      <c r="I3672" t="s">
        <v>7097</v>
      </c>
      <c r="J3672" t="s">
        <v>7096</v>
      </c>
    </row>
    <row r="3673" spans="7:10" x14ac:dyDescent="0.35">
      <c r="G3673" t="str">
        <f t="shared" si="133"/>
        <v>RXXPORTSMOUTH DISABILITY FORUM</v>
      </c>
      <c r="H3673" t="str">
        <f t="shared" si="134"/>
        <v>RXX</v>
      </c>
      <c r="I3673" t="s">
        <v>7099</v>
      </c>
      <c r="J3673" t="s">
        <v>7098</v>
      </c>
    </row>
    <row r="3674" spans="7:10" x14ac:dyDescent="0.35">
      <c r="G3674" t="str">
        <f t="shared" si="133"/>
        <v>RXXREHABILITATION</v>
      </c>
      <c r="H3674" t="str">
        <f t="shared" si="134"/>
        <v>RXX</v>
      </c>
      <c r="I3674" t="s">
        <v>7101</v>
      </c>
      <c r="J3674" t="s">
        <v>7100</v>
      </c>
    </row>
    <row r="3675" spans="7:10" x14ac:dyDescent="0.35">
      <c r="G3675" t="str">
        <f t="shared" si="133"/>
        <v>RXXROSEWOOD</v>
      </c>
      <c r="H3675" t="str">
        <f t="shared" si="134"/>
        <v>RXX</v>
      </c>
      <c r="I3675" t="s">
        <v>7103</v>
      </c>
      <c r="J3675" t="s">
        <v>7102</v>
      </c>
    </row>
    <row r="3676" spans="7:10" x14ac:dyDescent="0.35">
      <c r="G3676" t="str">
        <f t="shared" si="133"/>
        <v>RXXROYAL SURREY COUNTY HOSPITAL</v>
      </c>
      <c r="H3676" t="str">
        <f t="shared" si="134"/>
        <v>RXX</v>
      </c>
      <c r="I3676" t="s">
        <v>821</v>
      </c>
      <c r="J3676" t="s">
        <v>7104</v>
      </c>
    </row>
    <row r="3677" spans="7:10" x14ac:dyDescent="0.35">
      <c r="G3677" t="str">
        <f t="shared" si="133"/>
        <v>RXXSHIELING</v>
      </c>
      <c r="H3677" t="str">
        <f t="shared" si="134"/>
        <v>RXX</v>
      </c>
      <c r="I3677" t="s">
        <v>7106</v>
      </c>
      <c r="J3677" t="s">
        <v>7105</v>
      </c>
    </row>
    <row r="3678" spans="7:10" x14ac:dyDescent="0.35">
      <c r="G3678" t="str">
        <f t="shared" si="133"/>
        <v>RXXSOUTH EAST PUPIL REFERRAL UNIT</v>
      </c>
      <c r="H3678" t="str">
        <f t="shared" si="134"/>
        <v>RXX</v>
      </c>
      <c r="I3678" t="s">
        <v>7108</v>
      </c>
      <c r="J3678" t="s">
        <v>7107</v>
      </c>
    </row>
    <row r="3679" spans="7:10" x14ac:dyDescent="0.35">
      <c r="G3679" t="str">
        <f t="shared" si="133"/>
        <v>RXXSPENSER WARD</v>
      </c>
      <c r="H3679" t="str">
        <f t="shared" si="134"/>
        <v>RXX</v>
      </c>
      <c r="I3679" t="s">
        <v>7110</v>
      </c>
      <c r="J3679" t="s">
        <v>7109</v>
      </c>
    </row>
    <row r="3680" spans="7:10" x14ac:dyDescent="0.35">
      <c r="G3680" t="str">
        <f t="shared" si="133"/>
        <v>RXXST EBBAS</v>
      </c>
      <c r="H3680" t="str">
        <f t="shared" si="134"/>
        <v>RXX</v>
      </c>
      <c r="I3680" t="s">
        <v>7112</v>
      </c>
      <c r="J3680" t="s">
        <v>7111</v>
      </c>
    </row>
    <row r="3681" spans="7:10" x14ac:dyDescent="0.35">
      <c r="G3681" t="str">
        <f t="shared" si="133"/>
        <v>RXXST PETERS HOSPITAL</v>
      </c>
      <c r="H3681" t="str">
        <f t="shared" si="134"/>
        <v>RXX</v>
      </c>
      <c r="I3681" t="s">
        <v>5667</v>
      </c>
      <c r="J3681" t="s">
        <v>7113</v>
      </c>
    </row>
    <row r="3682" spans="7:10" x14ac:dyDescent="0.35">
      <c r="G3682" t="str">
        <f t="shared" si="133"/>
        <v>RXXTANDRIDGE CTPLD</v>
      </c>
      <c r="H3682" t="str">
        <f t="shared" si="134"/>
        <v>RXX</v>
      </c>
      <c r="I3682" t="s">
        <v>7115</v>
      </c>
      <c r="J3682" t="s">
        <v>7114</v>
      </c>
    </row>
    <row r="3683" spans="7:10" x14ac:dyDescent="0.35">
      <c r="G3683" t="str">
        <f t="shared" si="133"/>
        <v>RXXTHE MEADOWS</v>
      </c>
      <c r="H3683" t="str">
        <f t="shared" si="134"/>
        <v>RXX</v>
      </c>
      <c r="I3683" t="s">
        <v>4960</v>
      </c>
      <c r="J3683" t="s">
        <v>7116</v>
      </c>
    </row>
    <row r="3684" spans="7:10" x14ac:dyDescent="0.35">
      <c r="G3684" t="str">
        <f t="shared" si="133"/>
        <v>RXXVICTORIA WARD</v>
      </c>
      <c r="H3684" t="str">
        <f t="shared" si="134"/>
        <v>RXX</v>
      </c>
      <c r="I3684" t="s">
        <v>7118</v>
      </c>
      <c r="J3684" t="s">
        <v>7117</v>
      </c>
    </row>
    <row r="3685" spans="7:10" x14ac:dyDescent="0.35">
      <c r="G3685" t="str">
        <f t="shared" si="133"/>
        <v>RXXWALTON COMMUNITY HOSPITAL</v>
      </c>
      <c r="H3685" t="str">
        <f t="shared" si="134"/>
        <v>RXX</v>
      </c>
      <c r="I3685" t="s">
        <v>7120</v>
      </c>
      <c r="J3685" t="s">
        <v>7119</v>
      </c>
    </row>
    <row r="3686" spans="7:10" x14ac:dyDescent="0.35">
      <c r="G3686" t="str">
        <f t="shared" si="133"/>
        <v>RXXWEST PARK</v>
      </c>
      <c r="H3686" t="str">
        <f t="shared" si="134"/>
        <v>RXX</v>
      </c>
      <c r="I3686" t="s">
        <v>2973</v>
      </c>
      <c r="J3686" t="s">
        <v>7121</v>
      </c>
    </row>
    <row r="3687" spans="7:10" x14ac:dyDescent="0.35">
      <c r="G3687" t="str">
        <f t="shared" si="133"/>
        <v>RXXWEYBRIDGE COMMUNITY HOSPITAL</v>
      </c>
      <c r="H3687" t="str">
        <f t="shared" si="134"/>
        <v>RXX</v>
      </c>
      <c r="I3687" t="s">
        <v>7123</v>
      </c>
      <c r="J3687" t="s">
        <v>7122</v>
      </c>
    </row>
    <row r="3688" spans="7:10" x14ac:dyDescent="0.35">
      <c r="G3688" t="str">
        <f t="shared" si="133"/>
        <v>RXXWILLOW</v>
      </c>
      <c r="H3688" t="str">
        <f t="shared" si="134"/>
        <v>RXX</v>
      </c>
      <c r="I3688" t="s">
        <v>7125</v>
      </c>
      <c r="J3688" t="s">
        <v>7124</v>
      </c>
    </row>
    <row r="3689" spans="7:10" x14ac:dyDescent="0.35">
      <c r="G3689" t="str">
        <f t="shared" si="133"/>
        <v>RXXWILLOW WARD</v>
      </c>
      <c r="H3689" t="str">
        <f t="shared" si="134"/>
        <v>RXX</v>
      </c>
      <c r="I3689" t="s">
        <v>7127</v>
      </c>
      <c r="J3689" t="s">
        <v>7126</v>
      </c>
    </row>
    <row r="3690" spans="7:10" x14ac:dyDescent="0.35">
      <c r="G3690" t="str">
        <f t="shared" si="133"/>
        <v>RXXWINGFIELD - EAST</v>
      </c>
      <c r="H3690" t="str">
        <f t="shared" si="134"/>
        <v>RXX</v>
      </c>
      <c r="I3690" t="s">
        <v>7129</v>
      </c>
      <c r="J3690" t="s">
        <v>7128</v>
      </c>
    </row>
    <row r="3691" spans="7:10" x14ac:dyDescent="0.35">
      <c r="G3691" t="str">
        <f t="shared" si="133"/>
        <v>RXXWINGFIELD WARD</v>
      </c>
      <c r="H3691" t="str">
        <f t="shared" si="134"/>
        <v>RXX</v>
      </c>
      <c r="I3691" t="s">
        <v>7131</v>
      </c>
      <c r="J3691" t="s">
        <v>7130</v>
      </c>
    </row>
    <row r="3692" spans="7:10" x14ac:dyDescent="0.35">
      <c r="G3692" t="str">
        <f t="shared" si="133"/>
        <v>RXXWOKING COMMUNITY HOSPITAL</v>
      </c>
      <c r="H3692" t="str">
        <f t="shared" si="134"/>
        <v>RXX</v>
      </c>
      <c r="I3692" t="s">
        <v>7133</v>
      </c>
      <c r="J3692" t="s">
        <v>7132</v>
      </c>
    </row>
    <row r="3693" spans="7:10" x14ac:dyDescent="0.35">
      <c r="G3693" t="str">
        <f t="shared" si="133"/>
        <v>RXY33-39 BIRLING ROAD</v>
      </c>
      <c r="H3693" t="str">
        <f t="shared" si="134"/>
        <v>RXY</v>
      </c>
      <c r="I3693" t="s">
        <v>7135</v>
      </c>
      <c r="J3693" t="s">
        <v>7134</v>
      </c>
    </row>
    <row r="3694" spans="7:10" x14ac:dyDescent="0.35">
      <c r="G3694" t="str">
        <f t="shared" si="133"/>
        <v>RXYABBEY WOOD</v>
      </c>
      <c r="H3694" t="str">
        <f t="shared" si="134"/>
        <v>RXY</v>
      </c>
      <c r="I3694" t="s">
        <v>7137</v>
      </c>
      <c r="J3694" t="s">
        <v>7136</v>
      </c>
    </row>
    <row r="3695" spans="7:10" x14ac:dyDescent="0.35">
      <c r="G3695" t="str">
        <f t="shared" si="133"/>
        <v>RXYALEXANDER HOUSE STABLES BLOCK</v>
      </c>
      <c r="H3695" t="str">
        <f t="shared" si="134"/>
        <v>RXY</v>
      </c>
      <c r="I3695" t="s">
        <v>7139</v>
      </c>
      <c r="J3695" t="s">
        <v>7138</v>
      </c>
    </row>
    <row r="3696" spans="7:10" x14ac:dyDescent="0.35">
      <c r="G3696" t="str">
        <f t="shared" si="133"/>
        <v>RXYARNDALE HOUSE</v>
      </c>
      <c r="H3696" t="str">
        <f t="shared" si="134"/>
        <v>RXY</v>
      </c>
      <c r="I3696" t="s">
        <v>7141</v>
      </c>
      <c r="J3696" t="s">
        <v>7140</v>
      </c>
    </row>
    <row r="3697" spans="7:10" x14ac:dyDescent="0.35">
      <c r="G3697" t="str">
        <f t="shared" si="133"/>
        <v>RXYARUNDEL UNIT</v>
      </c>
      <c r="H3697" t="str">
        <f t="shared" si="134"/>
        <v>RXY</v>
      </c>
      <c r="I3697" t="s">
        <v>7143</v>
      </c>
      <c r="J3697" t="s">
        <v>7142</v>
      </c>
    </row>
    <row r="3698" spans="7:10" x14ac:dyDescent="0.35">
      <c r="G3698" t="str">
        <f t="shared" si="133"/>
        <v>RXYASH ETON</v>
      </c>
      <c r="H3698" t="str">
        <f t="shared" si="134"/>
        <v>RXY</v>
      </c>
      <c r="I3698" t="s">
        <v>7145</v>
      </c>
      <c r="J3698" t="s">
        <v>7144</v>
      </c>
    </row>
    <row r="3699" spans="7:10" x14ac:dyDescent="0.35">
      <c r="G3699" t="str">
        <f t="shared" si="133"/>
        <v>RXYAUDLEY HOUSE</v>
      </c>
      <c r="H3699" t="str">
        <f t="shared" si="134"/>
        <v>RXY</v>
      </c>
      <c r="I3699" t="s">
        <v>7147</v>
      </c>
      <c r="J3699" t="s">
        <v>7146</v>
      </c>
    </row>
    <row r="3700" spans="7:10" x14ac:dyDescent="0.35">
      <c r="G3700" t="str">
        <f t="shared" si="133"/>
        <v>RXYAYLESHAM COMMUNITY CENTRE</v>
      </c>
      <c r="H3700" t="str">
        <f t="shared" si="134"/>
        <v>RXY</v>
      </c>
      <c r="I3700" t="s">
        <v>7149</v>
      </c>
      <c r="J3700" t="s">
        <v>7148</v>
      </c>
    </row>
    <row r="3701" spans="7:10" x14ac:dyDescent="0.35">
      <c r="G3701" t="str">
        <f t="shared" si="133"/>
        <v>RXYBRANBRIDGES INDUSTRIAL UNIT</v>
      </c>
      <c r="H3701" t="str">
        <f t="shared" si="134"/>
        <v>RXY</v>
      </c>
      <c r="I3701" t="s">
        <v>7151</v>
      </c>
      <c r="J3701" t="s">
        <v>7150</v>
      </c>
    </row>
    <row r="3702" spans="7:10" x14ac:dyDescent="0.35">
      <c r="G3702" t="str">
        <f t="shared" si="133"/>
        <v>RXYBUCKLAND HOSPITAL</v>
      </c>
      <c r="H3702" t="str">
        <f t="shared" si="134"/>
        <v>RXY</v>
      </c>
      <c r="I3702" t="s">
        <v>4770</v>
      </c>
      <c r="J3702" t="s">
        <v>7152</v>
      </c>
    </row>
    <row r="3703" spans="7:10" x14ac:dyDescent="0.35">
      <c r="G3703" t="str">
        <f t="shared" si="133"/>
        <v>RXYCANADA HOUSE</v>
      </c>
      <c r="H3703" t="str">
        <f t="shared" si="134"/>
        <v>RXY</v>
      </c>
      <c r="I3703" t="s">
        <v>7154</v>
      </c>
      <c r="J3703" t="s">
        <v>7153</v>
      </c>
    </row>
    <row r="3704" spans="7:10" x14ac:dyDescent="0.35">
      <c r="G3704" t="str">
        <f t="shared" si="133"/>
        <v>RXYCANTERBURY (BRENTWOOD)</v>
      </c>
      <c r="H3704" t="str">
        <f t="shared" si="134"/>
        <v>RXY</v>
      </c>
      <c r="I3704" t="s">
        <v>7156</v>
      </c>
      <c r="J3704" t="s">
        <v>7155</v>
      </c>
    </row>
    <row r="3705" spans="7:10" x14ac:dyDescent="0.35">
      <c r="G3705" t="str">
        <f t="shared" si="133"/>
        <v>RXYCANTERBURY D.T.S</v>
      </c>
      <c r="H3705" t="str">
        <f t="shared" si="134"/>
        <v>RXY</v>
      </c>
      <c r="I3705" t="s">
        <v>7158</v>
      </c>
      <c r="J3705" t="s">
        <v>7157</v>
      </c>
    </row>
    <row r="3706" spans="7:10" x14ac:dyDescent="0.35">
      <c r="G3706" t="str">
        <f t="shared" si="133"/>
        <v>RXYCHERVILLES</v>
      </c>
      <c r="H3706" t="str">
        <f t="shared" si="134"/>
        <v>RXY</v>
      </c>
      <c r="I3706" t="s">
        <v>7160</v>
      </c>
      <c r="J3706" t="s">
        <v>7159</v>
      </c>
    </row>
    <row r="3707" spans="7:10" x14ac:dyDescent="0.35">
      <c r="G3707" t="str">
        <f t="shared" si="133"/>
        <v>RXYCORNERSTONES (TUNNEL ROAD)</v>
      </c>
      <c r="H3707" t="str">
        <f t="shared" si="134"/>
        <v>RXY</v>
      </c>
      <c r="I3707" t="s">
        <v>7162</v>
      </c>
      <c r="J3707" t="s">
        <v>7161</v>
      </c>
    </row>
    <row r="3708" spans="7:10" x14ac:dyDescent="0.35">
      <c r="G3708" t="str">
        <f t="shared" si="133"/>
        <v>RXYCOSSINGTON ROAD</v>
      </c>
      <c r="H3708" t="str">
        <f t="shared" si="134"/>
        <v>RXY</v>
      </c>
      <c r="I3708" t="s">
        <v>7164</v>
      </c>
      <c r="J3708" t="s">
        <v>7163</v>
      </c>
    </row>
    <row r="3709" spans="7:10" x14ac:dyDescent="0.35">
      <c r="G3709" t="str">
        <f t="shared" si="133"/>
        <v>RXYCOURT DRIVE</v>
      </c>
      <c r="H3709" t="str">
        <f t="shared" si="134"/>
        <v>RXY</v>
      </c>
      <c r="I3709" t="s">
        <v>7166</v>
      </c>
      <c r="J3709" t="s">
        <v>7165</v>
      </c>
    </row>
    <row r="3710" spans="7:10" x14ac:dyDescent="0.35">
      <c r="G3710" t="str">
        <f t="shared" si="133"/>
        <v>RXYCRHT MAIDSTONE NMP</v>
      </c>
      <c r="H3710" t="str">
        <f t="shared" si="134"/>
        <v>RXY</v>
      </c>
      <c r="I3710" t="s">
        <v>7168</v>
      </c>
      <c r="J3710" t="s">
        <v>7167</v>
      </c>
    </row>
    <row r="3711" spans="7:10" x14ac:dyDescent="0.35">
      <c r="G3711" t="str">
        <f t="shared" ref="G3711:G3774" si="135">H3711&amp;I3711</f>
        <v>RXYCRISIS ASSESSMENT &amp; TREATMENT TEAM</v>
      </c>
      <c r="H3711" t="str">
        <f t="shared" si="134"/>
        <v>RXY</v>
      </c>
      <c r="I3711" t="s">
        <v>7170</v>
      </c>
      <c r="J3711" t="s">
        <v>7169</v>
      </c>
    </row>
    <row r="3712" spans="7:10" x14ac:dyDescent="0.35">
      <c r="G3712" t="str">
        <f t="shared" si="135"/>
        <v>RXYCULVER HOUSE</v>
      </c>
      <c r="H3712" t="str">
        <f t="shared" si="134"/>
        <v>RXY</v>
      </c>
      <c r="I3712" t="s">
        <v>7172</v>
      </c>
      <c r="J3712" t="s">
        <v>7171</v>
      </c>
    </row>
    <row r="3713" spans="7:10" x14ac:dyDescent="0.35">
      <c r="G3713" t="str">
        <f t="shared" si="135"/>
        <v>RXYDARENT VALLEY HOSPITAL</v>
      </c>
      <c r="H3713" t="str">
        <f t="shared" si="134"/>
        <v>RXY</v>
      </c>
      <c r="I3713" t="s">
        <v>2482</v>
      </c>
      <c r="J3713" t="s">
        <v>7173</v>
      </c>
    </row>
    <row r="3714" spans="7:10" x14ac:dyDescent="0.35">
      <c r="G3714" t="str">
        <f t="shared" si="135"/>
        <v>RXYEAGLE COURT</v>
      </c>
      <c r="H3714" t="str">
        <f t="shared" ref="H3714:H3777" si="136">LEFT(J3714,3)</f>
        <v>RXY</v>
      </c>
      <c r="I3714" t="s">
        <v>7175</v>
      </c>
      <c r="J3714" t="s">
        <v>7174</v>
      </c>
    </row>
    <row r="3715" spans="7:10" x14ac:dyDescent="0.35">
      <c r="G3715" t="str">
        <f t="shared" si="135"/>
        <v>RXYEATING DISORDERS NMP</v>
      </c>
      <c r="H3715" t="str">
        <f t="shared" si="136"/>
        <v>RXY</v>
      </c>
      <c r="I3715" t="s">
        <v>7177</v>
      </c>
      <c r="J3715" t="s">
        <v>7176</v>
      </c>
    </row>
    <row r="3716" spans="7:10" x14ac:dyDescent="0.35">
      <c r="G3716" t="str">
        <f t="shared" si="135"/>
        <v>RXYELMSLEIGH LODGE</v>
      </c>
      <c r="H3716" t="str">
        <f t="shared" si="136"/>
        <v>RXY</v>
      </c>
      <c r="I3716" t="s">
        <v>7179</v>
      </c>
      <c r="J3716" t="s">
        <v>7178</v>
      </c>
    </row>
    <row r="3717" spans="7:10" x14ac:dyDescent="0.35">
      <c r="G3717" t="str">
        <f t="shared" si="135"/>
        <v>RXYELWICK ROAD CENTRE</v>
      </c>
      <c r="H3717" t="str">
        <f t="shared" si="136"/>
        <v>RXY</v>
      </c>
      <c r="I3717" t="s">
        <v>7181</v>
      </c>
      <c r="J3717" t="s">
        <v>7180</v>
      </c>
    </row>
    <row r="3718" spans="7:10" x14ac:dyDescent="0.35">
      <c r="G3718" t="str">
        <f t="shared" si="135"/>
        <v>RXYETHELBERT ROAD</v>
      </c>
      <c r="H3718" t="str">
        <f t="shared" si="136"/>
        <v>RXY</v>
      </c>
      <c r="I3718" t="s">
        <v>7183</v>
      </c>
      <c r="J3718" t="s">
        <v>7182</v>
      </c>
    </row>
    <row r="3719" spans="7:10" x14ac:dyDescent="0.35">
      <c r="G3719" t="str">
        <f t="shared" si="135"/>
        <v>RXYFANT OAST</v>
      </c>
      <c r="H3719" t="str">
        <f t="shared" si="136"/>
        <v>RXY</v>
      </c>
      <c r="I3719" t="s">
        <v>7185</v>
      </c>
      <c r="J3719" t="s">
        <v>7184</v>
      </c>
    </row>
    <row r="3720" spans="7:10" x14ac:dyDescent="0.35">
      <c r="G3720" t="str">
        <f t="shared" si="135"/>
        <v>RXYFERN</v>
      </c>
      <c r="H3720" t="str">
        <f t="shared" si="136"/>
        <v>RXY</v>
      </c>
      <c r="I3720" t="s">
        <v>7187</v>
      </c>
      <c r="J3720" t="s">
        <v>7186</v>
      </c>
    </row>
    <row r="3721" spans="7:10" x14ac:dyDescent="0.35">
      <c r="G3721" t="str">
        <f t="shared" si="135"/>
        <v>RXYFOLKESTONE HEALTH CENTRE</v>
      </c>
      <c r="H3721" t="str">
        <f t="shared" si="136"/>
        <v>RXY</v>
      </c>
      <c r="I3721" t="s">
        <v>7189</v>
      </c>
      <c r="J3721" t="s">
        <v>7188</v>
      </c>
    </row>
    <row r="3722" spans="7:10" x14ac:dyDescent="0.35">
      <c r="G3722" t="str">
        <f t="shared" si="135"/>
        <v>RXYFORENSIC PSYCHIATRY</v>
      </c>
      <c r="H3722" t="str">
        <f t="shared" si="136"/>
        <v>RXY</v>
      </c>
      <c r="I3722" t="s">
        <v>7191</v>
      </c>
      <c r="J3722" t="s">
        <v>7190</v>
      </c>
    </row>
    <row r="3723" spans="7:10" x14ac:dyDescent="0.35">
      <c r="G3723" t="str">
        <f t="shared" si="135"/>
        <v>RXYFRANK LLOYD NURSING HOME</v>
      </c>
      <c r="H3723" t="str">
        <f t="shared" si="136"/>
        <v>RXY</v>
      </c>
      <c r="I3723" t="s">
        <v>7193</v>
      </c>
      <c r="J3723" t="s">
        <v>7192</v>
      </c>
    </row>
    <row r="3724" spans="7:10" x14ac:dyDescent="0.35">
      <c r="G3724" t="str">
        <f t="shared" si="135"/>
        <v>RXYGATLAND HOUSE</v>
      </c>
      <c r="H3724" t="str">
        <f t="shared" si="136"/>
        <v>RXY</v>
      </c>
      <c r="I3724" t="s">
        <v>7195</v>
      </c>
      <c r="J3724" t="s">
        <v>7194</v>
      </c>
    </row>
    <row r="3725" spans="7:10" x14ac:dyDescent="0.35">
      <c r="G3725" t="str">
        <f t="shared" si="135"/>
        <v>RXYGREENACRES</v>
      </c>
      <c r="H3725" t="str">
        <f t="shared" si="136"/>
        <v>RXY</v>
      </c>
      <c r="I3725" t="s">
        <v>5804</v>
      </c>
      <c r="J3725" t="s">
        <v>7196</v>
      </c>
    </row>
    <row r="3726" spans="7:10" x14ac:dyDescent="0.35">
      <c r="G3726" t="str">
        <f t="shared" si="135"/>
        <v>RXYHADLOW ROAD</v>
      </c>
      <c r="H3726" t="str">
        <f t="shared" si="136"/>
        <v>RXY</v>
      </c>
      <c r="I3726" t="s">
        <v>7198</v>
      </c>
      <c r="J3726" t="s">
        <v>7197</v>
      </c>
    </row>
    <row r="3727" spans="7:10" x14ac:dyDescent="0.35">
      <c r="G3727" t="str">
        <f t="shared" si="135"/>
        <v>RXYHEATHSIDE HOUSE</v>
      </c>
      <c r="H3727" t="str">
        <f t="shared" si="136"/>
        <v>RXY</v>
      </c>
      <c r="I3727" t="s">
        <v>7200</v>
      </c>
      <c r="J3727" t="s">
        <v>7199</v>
      </c>
    </row>
    <row r="3728" spans="7:10" x14ac:dyDescent="0.35">
      <c r="G3728" t="str">
        <f t="shared" si="135"/>
        <v>RXYHIGH STREET</v>
      </c>
      <c r="H3728" t="str">
        <f t="shared" si="136"/>
        <v>RXY</v>
      </c>
      <c r="I3728" t="s">
        <v>7202</v>
      </c>
      <c r="J3728" t="s">
        <v>7201</v>
      </c>
    </row>
    <row r="3729" spans="7:10" x14ac:dyDescent="0.35">
      <c r="G3729" t="str">
        <f t="shared" si="135"/>
        <v>RXYHIGHLANDS HOUSE</v>
      </c>
      <c r="H3729" t="str">
        <f t="shared" si="136"/>
        <v>RXY</v>
      </c>
      <c r="I3729" t="s">
        <v>7204</v>
      </c>
      <c r="J3729" t="s">
        <v>7203</v>
      </c>
    </row>
    <row r="3730" spans="7:10" x14ac:dyDescent="0.35">
      <c r="G3730" t="str">
        <f t="shared" si="135"/>
        <v>RXYHOLY TRINITY CHURCH</v>
      </c>
      <c r="H3730" t="str">
        <f t="shared" si="136"/>
        <v>RXY</v>
      </c>
      <c r="I3730" t="s">
        <v>7206</v>
      </c>
      <c r="J3730" t="s">
        <v>7205</v>
      </c>
    </row>
    <row r="3731" spans="7:10" x14ac:dyDescent="0.35">
      <c r="G3731" t="str">
        <f t="shared" si="135"/>
        <v>RXYHOMEOPATHIC HOSPITAL</v>
      </c>
      <c r="H3731" t="str">
        <f t="shared" si="136"/>
        <v>RXY</v>
      </c>
      <c r="I3731" t="s">
        <v>5824</v>
      </c>
      <c r="J3731" t="s">
        <v>7207</v>
      </c>
    </row>
    <row r="3732" spans="7:10" x14ac:dyDescent="0.35">
      <c r="G3732" t="str">
        <f t="shared" si="135"/>
        <v>RXYHUCKING HILL HOUSE</v>
      </c>
      <c r="H3732" t="str">
        <f t="shared" si="136"/>
        <v>RXY</v>
      </c>
      <c r="I3732" t="s">
        <v>7209</v>
      </c>
      <c r="J3732" t="s">
        <v>7208</v>
      </c>
    </row>
    <row r="3733" spans="7:10" x14ac:dyDescent="0.35">
      <c r="G3733" t="str">
        <f t="shared" si="135"/>
        <v>RXYJASMINE CENTRE</v>
      </c>
      <c r="H3733" t="str">
        <f t="shared" si="136"/>
        <v>RXY</v>
      </c>
      <c r="I3733" t="s">
        <v>7211</v>
      </c>
      <c r="J3733" t="s">
        <v>7210</v>
      </c>
    </row>
    <row r="3734" spans="7:10" x14ac:dyDescent="0.35">
      <c r="G3734" t="str">
        <f t="shared" si="135"/>
        <v>RXYKCC SOCIAL SERVICES</v>
      </c>
      <c r="H3734" t="str">
        <f t="shared" si="136"/>
        <v>RXY</v>
      </c>
      <c r="I3734" t="s">
        <v>7213</v>
      </c>
      <c r="J3734" t="s">
        <v>7212</v>
      </c>
    </row>
    <row r="3735" spans="7:10" x14ac:dyDescent="0.35">
      <c r="G3735" t="str">
        <f t="shared" si="135"/>
        <v>RXYKELSTON</v>
      </c>
      <c r="H3735" t="str">
        <f t="shared" si="136"/>
        <v>RXY</v>
      </c>
      <c r="I3735" t="s">
        <v>7215</v>
      </c>
      <c r="J3735" t="s">
        <v>7214</v>
      </c>
    </row>
    <row r="3736" spans="7:10" x14ac:dyDescent="0.35">
      <c r="G3736" t="str">
        <f t="shared" si="135"/>
        <v>RXYKENT &amp; CANTERBURY HOSPITAL</v>
      </c>
      <c r="H3736" t="str">
        <f t="shared" si="136"/>
        <v>RXY</v>
      </c>
      <c r="I3736" t="s">
        <v>7217</v>
      </c>
      <c r="J3736" t="s">
        <v>7216</v>
      </c>
    </row>
    <row r="3737" spans="7:10" x14ac:dyDescent="0.35">
      <c r="G3737" t="str">
        <f t="shared" si="135"/>
        <v>RXYKENT &amp; SUSSEX HOSPITAL</v>
      </c>
      <c r="H3737" t="str">
        <f t="shared" si="136"/>
        <v>RXY</v>
      </c>
      <c r="I3737" t="s">
        <v>7219</v>
      </c>
      <c r="J3737" t="s">
        <v>7218</v>
      </c>
    </row>
    <row r="3738" spans="7:10" x14ac:dyDescent="0.35">
      <c r="G3738" t="str">
        <f t="shared" si="135"/>
        <v>RXYKINGS HILL</v>
      </c>
      <c r="H3738" t="str">
        <f t="shared" si="136"/>
        <v>RXY</v>
      </c>
      <c r="I3738" t="s">
        <v>7221</v>
      </c>
      <c r="J3738" t="s">
        <v>7220</v>
      </c>
    </row>
    <row r="3739" spans="7:10" x14ac:dyDescent="0.35">
      <c r="G3739" t="str">
        <f t="shared" si="135"/>
        <v>RXYKINGSLEY HOUSE</v>
      </c>
      <c r="H3739" t="str">
        <f t="shared" si="136"/>
        <v>RXY</v>
      </c>
      <c r="I3739" t="s">
        <v>7223</v>
      </c>
      <c r="J3739" t="s">
        <v>7222</v>
      </c>
    </row>
    <row r="3740" spans="7:10" x14ac:dyDescent="0.35">
      <c r="G3740" t="str">
        <f t="shared" si="135"/>
        <v>RXYKINGSWOOD COMMUNITY MENTAL HEALTH CENTRE</v>
      </c>
      <c r="H3740" t="str">
        <f t="shared" si="136"/>
        <v>RXY</v>
      </c>
      <c r="I3740" t="s">
        <v>7225</v>
      </c>
      <c r="J3740" t="s">
        <v>7224</v>
      </c>
    </row>
    <row r="3741" spans="7:10" x14ac:dyDescent="0.35">
      <c r="G3741" t="str">
        <f t="shared" si="135"/>
        <v>RXYKRONER HOUSE</v>
      </c>
      <c r="H3741" t="str">
        <f t="shared" si="136"/>
        <v>RXY</v>
      </c>
      <c r="I3741" t="s">
        <v>7227</v>
      </c>
      <c r="J3741" t="s">
        <v>7226</v>
      </c>
    </row>
    <row r="3742" spans="7:10" x14ac:dyDescent="0.35">
      <c r="G3742" t="str">
        <f t="shared" si="135"/>
        <v>RXYLANGDALE RISE</v>
      </c>
      <c r="H3742" t="str">
        <f t="shared" si="136"/>
        <v>RXY</v>
      </c>
      <c r="I3742" t="s">
        <v>7229</v>
      </c>
      <c r="J3742" t="s">
        <v>7228</v>
      </c>
    </row>
    <row r="3743" spans="7:10" x14ac:dyDescent="0.35">
      <c r="G3743" t="str">
        <f t="shared" si="135"/>
        <v>RXYLAUREL HOUSE</v>
      </c>
      <c r="H3743" t="str">
        <f t="shared" si="136"/>
        <v>RXY</v>
      </c>
      <c r="I3743" t="s">
        <v>7231</v>
      </c>
      <c r="J3743" t="s">
        <v>7230</v>
      </c>
    </row>
    <row r="3744" spans="7:10" x14ac:dyDescent="0.35">
      <c r="G3744" t="str">
        <f t="shared" si="135"/>
        <v>RXYLD DARTFORD</v>
      </c>
      <c r="H3744" t="str">
        <f t="shared" si="136"/>
        <v>RXY</v>
      </c>
      <c r="I3744" t="s">
        <v>7233</v>
      </c>
      <c r="J3744" t="s">
        <v>7232</v>
      </c>
    </row>
    <row r="3745" spans="7:10" x14ac:dyDescent="0.35">
      <c r="G3745" t="str">
        <f t="shared" si="135"/>
        <v>RXYLD MAIDSTONE</v>
      </c>
      <c r="H3745" t="str">
        <f t="shared" si="136"/>
        <v>RXY</v>
      </c>
      <c r="I3745" t="s">
        <v>7235</v>
      </c>
      <c r="J3745" t="s">
        <v>7234</v>
      </c>
    </row>
    <row r="3746" spans="7:10" x14ac:dyDescent="0.35">
      <c r="G3746" t="str">
        <f t="shared" si="135"/>
        <v>RXYLD SOUTHLANDS</v>
      </c>
      <c r="H3746" t="str">
        <f t="shared" si="136"/>
        <v>RXY</v>
      </c>
      <c r="I3746" t="s">
        <v>7237</v>
      </c>
      <c r="J3746" t="s">
        <v>7236</v>
      </c>
    </row>
    <row r="3747" spans="7:10" x14ac:dyDescent="0.35">
      <c r="G3747" t="str">
        <f t="shared" si="135"/>
        <v>RXYLD SWALE</v>
      </c>
      <c r="H3747" t="str">
        <f t="shared" si="136"/>
        <v>RXY</v>
      </c>
      <c r="I3747" t="s">
        <v>7239</v>
      </c>
      <c r="J3747" t="s">
        <v>7238</v>
      </c>
    </row>
    <row r="3748" spans="7:10" x14ac:dyDescent="0.35">
      <c r="G3748" t="str">
        <f t="shared" si="135"/>
        <v>RXYLONDON ROAD</v>
      </c>
      <c r="H3748" t="str">
        <f t="shared" si="136"/>
        <v>RXY</v>
      </c>
      <c r="I3748" t="s">
        <v>7241</v>
      </c>
      <c r="J3748" t="s">
        <v>7240</v>
      </c>
    </row>
    <row r="3749" spans="7:10" x14ac:dyDescent="0.35">
      <c r="G3749" t="str">
        <f t="shared" si="135"/>
        <v>RXYMAGNITUDE</v>
      </c>
      <c r="H3749" t="str">
        <f t="shared" si="136"/>
        <v>RXY</v>
      </c>
      <c r="I3749" t="s">
        <v>7243</v>
      </c>
      <c r="J3749" t="s">
        <v>7242</v>
      </c>
    </row>
    <row r="3750" spans="7:10" x14ac:dyDescent="0.35">
      <c r="G3750" t="str">
        <f t="shared" si="135"/>
        <v>RXYMAIDSTONE HOSPITAL</v>
      </c>
      <c r="H3750" t="str">
        <f t="shared" si="136"/>
        <v>RXY</v>
      </c>
      <c r="I3750" t="s">
        <v>7245</v>
      </c>
      <c r="J3750" t="s">
        <v>7244</v>
      </c>
    </row>
    <row r="3751" spans="7:10" x14ac:dyDescent="0.35">
      <c r="G3751" t="str">
        <f t="shared" si="135"/>
        <v>RXYMEDICAL CENTRE, EUREKA PLACE</v>
      </c>
      <c r="H3751" t="str">
        <f t="shared" si="136"/>
        <v>RXY</v>
      </c>
      <c r="I3751" t="s">
        <v>7247</v>
      </c>
      <c r="J3751" t="s">
        <v>7246</v>
      </c>
    </row>
    <row r="3752" spans="7:10" x14ac:dyDescent="0.35">
      <c r="G3752" t="str">
        <f t="shared" si="135"/>
        <v>RXYMILLER HOUSE</v>
      </c>
      <c r="H3752" t="str">
        <f t="shared" si="136"/>
        <v>RXY</v>
      </c>
      <c r="I3752" t="s">
        <v>7249</v>
      </c>
      <c r="J3752" t="s">
        <v>7248</v>
      </c>
    </row>
    <row r="3753" spans="7:10" x14ac:dyDescent="0.35">
      <c r="G3753" t="str">
        <f t="shared" si="135"/>
        <v>RXYMONTAGUE HOUSE</v>
      </c>
      <c r="H3753" t="str">
        <f t="shared" si="136"/>
        <v>RXY</v>
      </c>
      <c r="I3753" t="s">
        <v>7251</v>
      </c>
      <c r="J3753" t="s">
        <v>7250</v>
      </c>
    </row>
    <row r="3754" spans="7:10" x14ac:dyDescent="0.35">
      <c r="G3754" t="str">
        <f t="shared" si="135"/>
        <v>RXYMONTGOMERY AVENUE</v>
      </c>
      <c r="H3754" t="str">
        <f t="shared" si="136"/>
        <v>RXY</v>
      </c>
      <c r="I3754" t="s">
        <v>7253</v>
      </c>
      <c r="J3754" t="s">
        <v>7252</v>
      </c>
    </row>
    <row r="3755" spans="7:10" x14ac:dyDescent="0.35">
      <c r="G3755" t="str">
        <f t="shared" si="135"/>
        <v>RXYMULBERRY DAY CENTRE</v>
      </c>
      <c r="H3755" t="str">
        <f t="shared" si="136"/>
        <v>RXY</v>
      </c>
      <c r="I3755" t="s">
        <v>7255</v>
      </c>
      <c r="J3755" t="s">
        <v>7254</v>
      </c>
    </row>
    <row r="3756" spans="7:10" x14ac:dyDescent="0.35">
      <c r="G3756" t="str">
        <f t="shared" si="135"/>
        <v>RXYNELSON ROAD COMMUNITY DAY RESOURCE CENTRE</v>
      </c>
      <c r="H3756" t="str">
        <f t="shared" si="136"/>
        <v>RXY</v>
      </c>
      <c r="I3756" t="s">
        <v>7257</v>
      </c>
      <c r="J3756" t="s">
        <v>7256</v>
      </c>
    </row>
    <row r="3757" spans="7:10" x14ac:dyDescent="0.35">
      <c r="G3757" t="str">
        <f t="shared" si="135"/>
        <v>RXYNEUROPSYCHIATRY SERVICE</v>
      </c>
      <c r="H3757" t="str">
        <f t="shared" si="136"/>
        <v>RXY</v>
      </c>
      <c r="I3757" t="s">
        <v>7259</v>
      </c>
      <c r="J3757" t="s">
        <v>7258</v>
      </c>
    </row>
    <row r="3758" spans="7:10" x14ac:dyDescent="0.35">
      <c r="G3758" t="str">
        <f t="shared" si="135"/>
        <v>RXYNEW COURT (UNIT 2 &amp; PART 4)</v>
      </c>
      <c r="H3758" t="str">
        <f t="shared" si="136"/>
        <v>RXY</v>
      </c>
      <c r="I3758" t="s">
        <v>7261</v>
      </c>
      <c r="J3758" t="s">
        <v>7260</v>
      </c>
    </row>
    <row r="3759" spans="7:10" x14ac:dyDescent="0.35">
      <c r="G3759" t="str">
        <f t="shared" si="135"/>
        <v>RXYNEWHAVEN LODGE</v>
      </c>
      <c r="H3759" t="str">
        <f t="shared" si="136"/>
        <v>RXY</v>
      </c>
      <c r="I3759" t="s">
        <v>7263</v>
      </c>
      <c r="J3759" t="s">
        <v>7262</v>
      </c>
    </row>
    <row r="3760" spans="7:10" x14ac:dyDescent="0.35">
      <c r="G3760" t="str">
        <f t="shared" si="135"/>
        <v>RXYOAKAPPLE LANE REHAB. CENTRE</v>
      </c>
      <c r="H3760" t="str">
        <f t="shared" si="136"/>
        <v>RXY</v>
      </c>
      <c r="I3760" t="s">
        <v>7265</v>
      </c>
      <c r="J3760" t="s">
        <v>7264</v>
      </c>
    </row>
    <row r="3761" spans="7:10" x14ac:dyDescent="0.35">
      <c r="G3761" t="str">
        <f t="shared" si="135"/>
        <v>RXYOAKWOOD M.H.</v>
      </c>
      <c r="H3761" t="str">
        <f t="shared" si="136"/>
        <v>RXY</v>
      </c>
      <c r="I3761" t="s">
        <v>7267</v>
      </c>
      <c r="J3761" t="s">
        <v>7266</v>
      </c>
    </row>
    <row r="3762" spans="7:10" x14ac:dyDescent="0.35">
      <c r="G3762" t="str">
        <f t="shared" si="135"/>
        <v>RXYOPMH ASHFORD</v>
      </c>
      <c r="H3762" t="str">
        <f t="shared" si="136"/>
        <v>RXY</v>
      </c>
      <c r="I3762" t="s">
        <v>7269</v>
      </c>
      <c r="J3762" t="s">
        <v>7268</v>
      </c>
    </row>
    <row r="3763" spans="7:10" x14ac:dyDescent="0.35">
      <c r="G3763" t="str">
        <f t="shared" si="135"/>
        <v>RXYOPMH ASHFORD NMP</v>
      </c>
      <c r="H3763" t="str">
        <f t="shared" si="136"/>
        <v>RXY</v>
      </c>
      <c r="I3763" t="s">
        <v>7271</v>
      </c>
      <c r="J3763" t="s">
        <v>7270</v>
      </c>
    </row>
    <row r="3764" spans="7:10" x14ac:dyDescent="0.35">
      <c r="G3764" t="str">
        <f t="shared" si="135"/>
        <v>RXYOPMH CANTERBURY</v>
      </c>
      <c r="H3764" t="str">
        <f t="shared" si="136"/>
        <v>RXY</v>
      </c>
      <c r="I3764" t="s">
        <v>7273</v>
      </c>
      <c r="J3764" t="s">
        <v>7272</v>
      </c>
    </row>
    <row r="3765" spans="7:10" x14ac:dyDescent="0.35">
      <c r="G3765" t="str">
        <f t="shared" si="135"/>
        <v>RXYOPMH DARTFORD</v>
      </c>
      <c r="H3765" t="str">
        <f t="shared" si="136"/>
        <v>RXY</v>
      </c>
      <c r="I3765" t="s">
        <v>7275</v>
      </c>
      <c r="J3765" t="s">
        <v>7274</v>
      </c>
    </row>
    <row r="3766" spans="7:10" x14ac:dyDescent="0.35">
      <c r="G3766" t="str">
        <f t="shared" si="135"/>
        <v>RXYOPMH DARTFORD NMP</v>
      </c>
      <c r="H3766" t="str">
        <f t="shared" si="136"/>
        <v>RXY</v>
      </c>
      <c r="I3766" t="s">
        <v>7277</v>
      </c>
      <c r="J3766" t="s">
        <v>7276</v>
      </c>
    </row>
    <row r="3767" spans="7:10" x14ac:dyDescent="0.35">
      <c r="G3767" t="str">
        <f t="shared" si="135"/>
        <v>RXYOPMH DOVER</v>
      </c>
      <c r="H3767" t="str">
        <f t="shared" si="136"/>
        <v>RXY</v>
      </c>
      <c r="I3767" t="s">
        <v>7279</v>
      </c>
      <c r="J3767" t="s">
        <v>7278</v>
      </c>
    </row>
    <row r="3768" spans="7:10" x14ac:dyDescent="0.35">
      <c r="G3768" t="str">
        <f t="shared" si="135"/>
        <v>RXYOPMH GILLINGHAM</v>
      </c>
      <c r="H3768" t="str">
        <f t="shared" si="136"/>
        <v>RXY</v>
      </c>
      <c r="I3768" t="s">
        <v>7281</v>
      </c>
      <c r="J3768" t="s">
        <v>7280</v>
      </c>
    </row>
    <row r="3769" spans="7:10" x14ac:dyDescent="0.35">
      <c r="G3769" t="str">
        <f t="shared" si="135"/>
        <v>RXYOPMH MAIDSTONE NORTH</v>
      </c>
      <c r="H3769" t="str">
        <f t="shared" si="136"/>
        <v>RXY</v>
      </c>
      <c r="I3769" t="s">
        <v>7283</v>
      </c>
      <c r="J3769" t="s">
        <v>7282</v>
      </c>
    </row>
    <row r="3770" spans="7:10" x14ac:dyDescent="0.35">
      <c r="G3770" t="str">
        <f t="shared" si="135"/>
        <v>RXYOPMH MAIDSTONE NORTH NMP</v>
      </c>
      <c r="H3770" t="str">
        <f t="shared" si="136"/>
        <v>RXY</v>
      </c>
      <c r="I3770" t="s">
        <v>7285</v>
      </c>
      <c r="J3770" t="s">
        <v>7284</v>
      </c>
    </row>
    <row r="3771" spans="7:10" x14ac:dyDescent="0.35">
      <c r="G3771" t="str">
        <f t="shared" si="135"/>
        <v>RXYOPMH MAIDSTONE SOUTH</v>
      </c>
      <c r="H3771" t="str">
        <f t="shared" si="136"/>
        <v>RXY</v>
      </c>
      <c r="I3771" t="s">
        <v>7287</v>
      </c>
      <c r="J3771" t="s">
        <v>7286</v>
      </c>
    </row>
    <row r="3772" spans="7:10" x14ac:dyDescent="0.35">
      <c r="G3772" t="str">
        <f t="shared" si="135"/>
        <v>RXYOPMH MAIDSTONE SOUTH NMP</v>
      </c>
      <c r="H3772" t="str">
        <f t="shared" si="136"/>
        <v>RXY</v>
      </c>
      <c r="I3772" t="s">
        <v>7289</v>
      </c>
      <c r="J3772" t="s">
        <v>7288</v>
      </c>
    </row>
    <row r="3773" spans="7:10" x14ac:dyDescent="0.35">
      <c r="G3773" t="str">
        <f t="shared" si="135"/>
        <v>RXYOPMH SEVENOAKS</v>
      </c>
      <c r="H3773" t="str">
        <f t="shared" si="136"/>
        <v>RXY</v>
      </c>
      <c r="I3773" t="s">
        <v>7291</v>
      </c>
      <c r="J3773" t="s">
        <v>7290</v>
      </c>
    </row>
    <row r="3774" spans="7:10" x14ac:dyDescent="0.35">
      <c r="G3774" t="str">
        <f t="shared" si="135"/>
        <v>RXYOPMH SEVENOAKS NMP</v>
      </c>
      <c r="H3774" t="str">
        <f t="shared" si="136"/>
        <v>RXY</v>
      </c>
      <c r="I3774" t="s">
        <v>7293</v>
      </c>
      <c r="J3774" t="s">
        <v>7292</v>
      </c>
    </row>
    <row r="3775" spans="7:10" x14ac:dyDescent="0.35">
      <c r="G3775" t="str">
        <f t="shared" ref="G3775:G3838" si="137">H3775&amp;I3775</f>
        <v>RXYOPMH SWALE</v>
      </c>
      <c r="H3775" t="str">
        <f t="shared" si="136"/>
        <v>RXY</v>
      </c>
      <c r="I3775" t="s">
        <v>7295</v>
      </c>
      <c r="J3775" t="s">
        <v>7294</v>
      </c>
    </row>
    <row r="3776" spans="7:10" x14ac:dyDescent="0.35">
      <c r="G3776" t="str">
        <f t="shared" si="137"/>
        <v>RXYOPMH SWALE NMP</v>
      </c>
      <c r="H3776" t="str">
        <f t="shared" si="136"/>
        <v>RXY</v>
      </c>
      <c r="I3776" t="s">
        <v>7297</v>
      </c>
      <c r="J3776" t="s">
        <v>7296</v>
      </c>
    </row>
    <row r="3777" spans="7:10" x14ac:dyDescent="0.35">
      <c r="G3777" t="str">
        <f t="shared" si="137"/>
        <v>RXYOPMH THANET</v>
      </c>
      <c r="H3777" t="str">
        <f t="shared" si="136"/>
        <v>RXY</v>
      </c>
      <c r="I3777" t="s">
        <v>7299</v>
      </c>
      <c r="J3777" t="s">
        <v>7298</v>
      </c>
    </row>
    <row r="3778" spans="7:10" x14ac:dyDescent="0.35">
      <c r="G3778" t="str">
        <f t="shared" si="137"/>
        <v>RXYOPMH TUNBRIDGE WELLS</v>
      </c>
      <c r="H3778" t="str">
        <f t="shared" ref="H3778:H3841" si="138">LEFT(J3778,3)</f>
        <v>RXY</v>
      </c>
      <c r="I3778" t="s">
        <v>7301</v>
      </c>
      <c r="J3778" t="s">
        <v>7300</v>
      </c>
    </row>
    <row r="3779" spans="7:10" x14ac:dyDescent="0.35">
      <c r="G3779" t="str">
        <f t="shared" si="137"/>
        <v>RXYOPMH TUNBRIDGE WELLS NMP</v>
      </c>
      <c r="H3779" t="str">
        <f t="shared" si="138"/>
        <v>RXY</v>
      </c>
      <c r="I3779" t="s">
        <v>7303</v>
      </c>
      <c r="J3779" t="s">
        <v>7302</v>
      </c>
    </row>
    <row r="3780" spans="7:10" x14ac:dyDescent="0.35">
      <c r="G3780" t="str">
        <f t="shared" si="137"/>
        <v>RXYORCHARD HOUSE, ORCHARD STREET</v>
      </c>
      <c r="H3780" t="str">
        <f t="shared" si="138"/>
        <v>RXY</v>
      </c>
      <c r="I3780" t="s">
        <v>7305</v>
      </c>
      <c r="J3780" t="s">
        <v>7304</v>
      </c>
    </row>
    <row r="3781" spans="7:10" x14ac:dyDescent="0.35">
      <c r="G3781" t="str">
        <f t="shared" si="137"/>
        <v>RXYPARK AVENUE</v>
      </c>
      <c r="H3781" t="str">
        <f t="shared" si="138"/>
        <v>RXY</v>
      </c>
      <c r="I3781" t="s">
        <v>7307</v>
      </c>
      <c r="J3781" t="s">
        <v>7306</v>
      </c>
    </row>
    <row r="3782" spans="7:10" x14ac:dyDescent="0.35">
      <c r="G3782" t="str">
        <f t="shared" si="137"/>
        <v>RXYPARK ROAD</v>
      </c>
      <c r="H3782" t="str">
        <f t="shared" si="138"/>
        <v>RXY</v>
      </c>
      <c r="I3782" t="s">
        <v>7309</v>
      </c>
      <c r="J3782" t="s">
        <v>7308</v>
      </c>
    </row>
    <row r="3783" spans="7:10" x14ac:dyDescent="0.35">
      <c r="G3783" t="str">
        <f t="shared" si="137"/>
        <v>RXYPARKVIEW SURGERY</v>
      </c>
      <c r="H3783" t="str">
        <f t="shared" si="138"/>
        <v>RXY</v>
      </c>
      <c r="I3783" t="s">
        <v>7311</v>
      </c>
      <c r="J3783" t="s">
        <v>7310</v>
      </c>
    </row>
    <row r="3784" spans="7:10" x14ac:dyDescent="0.35">
      <c r="G3784" t="str">
        <f t="shared" si="137"/>
        <v>RXYQUEEN ANNE CAR PARK (LAND ONLY)</v>
      </c>
      <c r="H3784" t="str">
        <f t="shared" si="138"/>
        <v>RXY</v>
      </c>
      <c r="I3784" t="s">
        <v>7313</v>
      </c>
      <c r="J3784" t="s">
        <v>7312</v>
      </c>
    </row>
    <row r="3785" spans="7:10" x14ac:dyDescent="0.35">
      <c r="G3785" t="str">
        <f t="shared" si="137"/>
        <v>RXYQUEEN ELIZABETH THE QUEEN MOTHER HOSPITAL</v>
      </c>
      <c r="H3785" t="str">
        <f t="shared" si="138"/>
        <v>RXY</v>
      </c>
      <c r="I3785" t="s">
        <v>4786</v>
      </c>
      <c r="J3785" t="s">
        <v>7314</v>
      </c>
    </row>
    <row r="3786" spans="7:10" x14ac:dyDescent="0.35">
      <c r="G3786" t="str">
        <f t="shared" si="137"/>
        <v>RXYRAINHAM HEALTH CLINIC</v>
      </c>
      <c r="H3786" t="str">
        <f t="shared" si="138"/>
        <v>RXY</v>
      </c>
      <c r="I3786" t="s">
        <v>7316</v>
      </c>
      <c r="J3786" t="s">
        <v>7315</v>
      </c>
    </row>
    <row r="3787" spans="7:10" x14ac:dyDescent="0.35">
      <c r="G3787" t="str">
        <f t="shared" si="137"/>
        <v>RXYRIVENDELL</v>
      </c>
      <c r="H3787" t="str">
        <f t="shared" si="138"/>
        <v>RXY</v>
      </c>
      <c r="I3787" t="s">
        <v>407</v>
      </c>
      <c r="J3787" t="s">
        <v>7317</v>
      </c>
    </row>
    <row r="3788" spans="7:10" x14ac:dyDescent="0.35">
      <c r="G3788" t="str">
        <f t="shared" si="137"/>
        <v>RXYRIVERSIDE HOUSE</v>
      </c>
      <c r="H3788" t="str">
        <f t="shared" si="138"/>
        <v>RXY</v>
      </c>
      <c r="I3788" t="s">
        <v>7319</v>
      </c>
      <c r="J3788" t="s">
        <v>7318</v>
      </c>
    </row>
    <row r="3789" spans="7:10" x14ac:dyDescent="0.35">
      <c r="G3789" t="str">
        <f t="shared" si="137"/>
        <v>RXYROCHESTER AIRPORT (C.E.L.S)</v>
      </c>
      <c r="H3789" t="str">
        <f t="shared" si="138"/>
        <v>RXY</v>
      </c>
      <c r="I3789" t="s">
        <v>7321</v>
      </c>
      <c r="J3789" t="s">
        <v>7320</v>
      </c>
    </row>
    <row r="3790" spans="7:10" x14ac:dyDescent="0.35">
      <c r="G3790" t="str">
        <f t="shared" si="137"/>
        <v>RXYSHEERNESS HEALTH CENTRE</v>
      </c>
      <c r="H3790" t="str">
        <f t="shared" si="138"/>
        <v>RXY</v>
      </c>
      <c r="I3790" t="s">
        <v>7323</v>
      </c>
      <c r="J3790" t="s">
        <v>7322</v>
      </c>
    </row>
    <row r="3791" spans="7:10" x14ac:dyDescent="0.35">
      <c r="G3791" t="str">
        <f t="shared" si="137"/>
        <v>RXYSHEPWAY COMMUNITY MENTAL HEALTH TEAM</v>
      </c>
      <c r="H3791" t="str">
        <f t="shared" si="138"/>
        <v>RXY</v>
      </c>
      <c r="I3791" t="s">
        <v>7325</v>
      </c>
      <c r="J3791" t="s">
        <v>7324</v>
      </c>
    </row>
    <row r="3792" spans="7:10" x14ac:dyDescent="0.35">
      <c r="G3792" t="str">
        <f t="shared" si="137"/>
        <v>RXYSITTINGBOURNE CMHC</v>
      </c>
      <c r="H3792" t="str">
        <f t="shared" si="138"/>
        <v>RXY</v>
      </c>
      <c r="I3792" t="s">
        <v>7327</v>
      </c>
      <c r="J3792" t="s">
        <v>7326</v>
      </c>
    </row>
    <row r="3793" spans="7:10" x14ac:dyDescent="0.35">
      <c r="G3793" t="str">
        <f t="shared" si="137"/>
        <v>RXYSOUTHLANDS</v>
      </c>
      <c r="H3793" t="str">
        <f t="shared" si="138"/>
        <v>RXY</v>
      </c>
      <c r="I3793" t="s">
        <v>7329</v>
      </c>
      <c r="J3793" t="s">
        <v>7328</v>
      </c>
    </row>
    <row r="3794" spans="7:10" x14ac:dyDescent="0.35">
      <c r="G3794" t="str">
        <f t="shared" si="137"/>
        <v>RXYSPA HOUSE</v>
      </c>
      <c r="H3794" t="str">
        <f t="shared" si="138"/>
        <v>RXY</v>
      </c>
      <c r="I3794" t="s">
        <v>7331</v>
      </c>
      <c r="J3794" t="s">
        <v>7330</v>
      </c>
    </row>
    <row r="3795" spans="7:10" x14ac:dyDescent="0.35">
      <c r="G3795" t="str">
        <f t="shared" si="137"/>
        <v>RXYSPRINGWOOD CLOSE</v>
      </c>
      <c r="H3795" t="str">
        <f t="shared" si="138"/>
        <v>RXY</v>
      </c>
      <c r="I3795" t="s">
        <v>7333</v>
      </c>
      <c r="J3795" t="s">
        <v>7332</v>
      </c>
    </row>
    <row r="3796" spans="7:10" x14ac:dyDescent="0.35">
      <c r="G3796" t="str">
        <f t="shared" si="137"/>
        <v>RXYST ANDREWS ROAD (LAND ONLY)</v>
      </c>
      <c r="H3796" t="str">
        <f t="shared" si="138"/>
        <v>RXY</v>
      </c>
      <c r="I3796" t="s">
        <v>7335</v>
      </c>
      <c r="J3796" t="s">
        <v>7334</v>
      </c>
    </row>
    <row r="3797" spans="7:10" x14ac:dyDescent="0.35">
      <c r="G3797" t="str">
        <f t="shared" si="137"/>
        <v>RXYST JOHNS CENTRE - DORSET HOUSE</v>
      </c>
      <c r="H3797" t="str">
        <f t="shared" si="138"/>
        <v>RXY</v>
      </c>
      <c r="I3797" t="s">
        <v>7337</v>
      </c>
      <c r="J3797" t="s">
        <v>7336</v>
      </c>
    </row>
    <row r="3798" spans="7:10" x14ac:dyDescent="0.35">
      <c r="G3798" t="str">
        <f t="shared" si="137"/>
        <v>RXYST JOHNS LODGE</v>
      </c>
      <c r="H3798" t="str">
        <f t="shared" si="138"/>
        <v>RXY</v>
      </c>
      <c r="I3798" t="s">
        <v>7339</v>
      </c>
      <c r="J3798" t="s">
        <v>7338</v>
      </c>
    </row>
    <row r="3799" spans="7:10" x14ac:dyDescent="0.35">
      <c r="G3799" t="str">
        <f t="shared" si="137"/>
        <v>RXYST MARTINS HOSPITAL</v>
      </c>
      <c r="H3799" t="str">
        <f t="shared" si="138"/>
        <v>RXY</v>
      </c>
      <c r="I3799" t="s">
        <v>254</v>
      </c>
      <c r="J3799" t="s">
        <v>7340</v>
      </c>
    </row>
    <row r="3800" spans="7:10" x14ac:dyDescent="0.35">
      <c r="G3800" t="str">
        <f t="shared" si="137"/>
        <v>RXYST MARTINS HOSPITAL STAFF FLATS</v>
      </c>
      <c r="H3800" t="str">
        <f t="shared" si="138"/>
        <v>RXY</v>
      </c>
      <c r="I3800" t="s">
        <v>7342</v>
      </c>
      <c r="J3800" t="s">
        <v>7341</v>
      </c>
    </row>
    <row r="3801" spans="7:10" x14ac:dyDescent="0.35">
      <c r="G3801" t="str">
        <f t="shared" si="137"/>
        <v>RXYST MARTINS NEW BUILDING</v>
      </c>
      <c r="H3801" t="str">
        <f t="shared" si="138"/>
        <v>RXY</v>
      </c>
      <c r="I3801" t="s">
        <v>7344</v>
      </c>
      <c r="J3801" t="s">
        <v>7343</v>
      </c>
    </row>
    <row r="3802" spans="7:10" x14ac:dyDescent="0.35">
      <c r="G3802" t="str">
        <f t="shared" si="137"/>
        <v>RXYST MICHAELS HOUSE</v>
      </c>
      <c r="H3802" t="str">
        <f t="shared" si="138"/>
        <v>RXY</v>
      </c>
      <c r="I3802" t="s">
        <v>7346</v>
      </c>
      <c r="J3802" t="s">
        <v>7345</v>
      </c>
    </row>
    <row r="3803" spans="7:10" x14ac:dyDescent="0.35">
      <c r="G3803" t="str">
        <f t="shared" si="137"/>
        <v>RXYSTAFF RESIDENCES</v>
      </c>
      <c r="H3803" t="str">
        <f t="shared" si="138"/>
        <v>RXY</v>
      </c>
      <c r="I3803" t="s">
        <v>7348</v>
      </c>
      <c r="J3803" t="s">
        <v>7347</v>
      </c>
    </row>
    <row r="3804" spans="7:10" x14ac:dyDescent="0.35">
      <c r="G3804" t="str">
        <f t="shared" si="137"/>
        <v>RXYSTANLEY HOUSE</v>
      </c>
      <c r="H3804" t="str">
        <f t="shared" si="138"/>
        <v>RXY</v>
      </c>
      <c r="I3804" t="s">
        <v>7350</v>
      </c>
      <c r="J3804" t="s">
        <v>7349</v>
      </c>
    </row>
    <row r="3805" spans="7:10" x14ac:dyDescent="0.35">
      <c r="G3805" t="str">
        <f t="shared" si="137"/>
        <v>RXYTHANET MENTAL HEALTH UNIT</v>
      </c>
      <c r="H3805" t="str">
        <f t="shared" si="138"/>
        <v>RXY</v>
      </c>
      <c r="I3805" t="s">
        <v>7352</v>
      </c>
      <c r="J3805" t="s">
        <v>7351</v>
      </c>
    </row>
    <row r="3806" spans="7:10" x14ac:dyDescent="0.35">
      <c r="G3806" t="str">
        <f t="shared" si="137"/>
        <v>RXYTHE BEACON</v>
      </c>
      <c r="H3806" t="str">
        <f t="shared" si="138"/>
        <v>RXY</v>
      </c>
      <c r="I3806" t="s">
        <v>5438</v>
      </c>
      <c r="J3806" t="s">
        <v>7353</v>
      </c>
    </row>
    <row r="3807" spans="7:10" x14ac:dyDescent="0.35">
      <c r="G3807" t="str">
        <f t="shared" si="137"/>
        <v>RXYTHE COURTYARD</v>
      </c>
      <c r="H3807" t="str">
        <f t="shared" si="138"/>
        <v>RXY</v>
      </c>
      <c r="I3807" t="s">
        <v>7355</v>
      </c>
      <c r="J3807" t="s">
        <v>7354</v>
      </c>
    </row>
    <row r="3808" spans="7:10" x14ac:dyDescent="0.35">
      <c r="G3808" t="str">
        <f t="shared" si="137"/>
        <v>RXYTHE HAVEN</v>
      </c>
      <c r="H3808" t="str">
        <f t="shared" si="138"/>
        <v>RXY</v>
      </c>
      <c r="I3808" t="s">
        <v>7357</v>
      </c>
      <c r="J3808" t="s">
        <v>7356</v>
      </c>
    </row>
    <row r="3809" spans="7:10" x14ac:dyDescent="0.35">
      <c r="G3809" t="str">
        <f t="shared" si="137"/>
        <v>RXYTHE HEALTH CLINIC</v>
      </c>
      <c r="H3809" t="str">
        <f t="shared" si="138"/>
        <v>RXY</v>
      </c>
      <c r="I3809" t="s">
        <v>7359</v>
      </c>
      <c r="J3809" t="s">
        <v>7358</v>
      </c>
    </row>
    <row r="3810" spans="7:10" x14ac:dyDescent="0.35">
      <c r="G3810" t="str">
        <f t="shared" si="137"/>
        <v>RXYTHE PAGODA</v>
      </c>
      <c r="H3810" t="str">
        <f t="shared" si="138"/>
        <v>RXY</v>
      </c>
      <c r="I3810" t="s">
        <v>7361</v>
      </c>
      <c r="J3810" t="s">
        <v>7360</v>
      </c>
    </row>
    <row r="3811" spans="7:10" x14ac:dyDescent="0.35">
      <c r="G3811" t="str">
        <f t="shared" si="137"/>
        <v>RXYTHE SPRINGS</v>
      </c>
      <c r="H3811" t="str">
        <f t="shared" si="138"/>
        <v>RXY</v>
      </c>
      <c r="I3811" t="s">
        <v>7363</v>
      </c>
      <c r="J3811" t="s">
        <v>7362</v>
      </c>
    </row>
    <row r="3812" spans="7:10" x14ac:dyDescent="0.35">
      <c r="G3812" t="str">
        <f t="shared" si="137"/>
        <v>RXYTONBRIDGE ROAD</v>
      </c>
      <c r="H3812" t="str">
        <f t="shared" si="138"/>
        <v>RXY</v>
      </c>
      <c r="I3812" t="s">
        <v>7365</v>
      </c>
      <c r="J3812" t="s">
        <v>7364</v>
      </c>
    </row>
    <row r="3813" spans="7:10" x14ac:dyDescent="0.35">
      <c r="G3813" t="str">
        <f t="shared" si="137"/>
        <v>RXYTONBRIDGE ROAD</v>
      </c>
      <c r="H3813" t="str">
        <f t="shared" si="138"/>
        <v>RXY</v>
      </c>
      <c r="I3813" t="s">
        <v>7365</v>
      </c>
      <c r="J3813" t="s">
        <v>7366</v>
      </c>
    </row>
    <row r="3814" spans="7:10" x14ac:dyDescent="0.35">
      <c r="G3814" t="str">
        <f t="shared" si="137"/>
        <v>RXYTOWNLOCK DAY CENTRE</v>
      </c>
      <c r="H3814" t="str">
        <f t="shared" si="138"/>
        <v>RXY</v>
      </c>
      <c r="I3814" t="s">
        <v>7368</v>
      </c>
      <c r="J3814" t="s">
        <v>7367</v>
      </c>
    </row>
    <row r="3815" spans="7:10" x14ac:dyDescent="0.35">
      <c r="G3815" t="str">
        <f t="shared" si="137"/>
        <v>RXYTOWNLOCK DAY UNIT</v>
      </c>
      <c r="H3815" t="str">
        <f t="shared" si="138"/>
        <v>RXY</v>
      </c>
      <c r="I3815" t="s">
        <v>7370</v>
      </c>
      <c r="J3815" t="s">
        <v>7369</v>
      </c>
    </row>
    <row r="3816" spans="7:10" x14ac:dyDescent="0.35">
      <c r="G3816" t="str">
        <f t="shared" si="137"/>
        <v>RXYTWISLETON COURT</v>
      </c>
      <c r="H3816" t="str">
        <f t="shared" si="138"/>
        <v>RXY</v>
      </c>
      <c r="I3816" t="s">
        <v>7372</v>
      </c>
      <c r="J3816" t="s">
        <v>7371</v>
      </c>
    </row>
    <row r="3817" spans="7:10" x14ac:dyDescent="0.35">
      <c r="G3817" t="str">
        <f t="shared" si="137"/>
        <v>RXYWILLIAM HARVEY HOSPITAL</v>
      </c>
      <c r="H3817" t="str">
        <f t="shared" si="138"/>
        <v>RXY</v>
      </c>
      <c r="I3817" t="s">
        <v>5219</v>
      </c>
      <c r="J3817" t="s">
        <v>7373</v>
      </c>
    </row>
    <row r="3818" spans="7:10" x14ac:dyDescent="0.35">
      <c r="G3818" t="str">
        <f t="shared" si="137"/>
        <v>RXYWOODEND</v>
      </c>
      <c r="H3818" t="str">
        <f t="shared" si="138"/>
        <v>RXY</v>
      </c>
      <c r="I3818" t="s">
        <v>7375</v>
      </c>
      <c r="J3818" t="s">
        <v>7374</v>
      </c>
    </row>
    <row r="3819" spans="7:10" x14ac:dyDescent="0.35">
      <c r="G3819" t="str">
        <f t="shared" si="137"/>
        <v>RXYWROTHAM ROAD</v>
      </c>
      <c r="H3819" t="str">
        <f t="shared" si="138"/>
        <v>RXY</v>
      </c>
      <c r="I3819" t="s">
        <v>7377</v>
      </c>
      <c r="J3819" t="s">
        <v>7376</v>
      </c>
    </row>
    <row r="3820" spans="7:10" x14ac:dyDescent="0.35">
      <c r="G3820" t="str">
        <f t="shared" si="137"/>
        <v>RY2ALTRINCHAM GENERAL HOSPITAL</v>
      </c>
      <c r="H3820" t="str">
        <f t="shared" si="138"/>
        <v>RY2</v>
      </c>
      <c r="I3820" t="s">
        <v>7379</v>
      </c>
      <c r="J3820" t="s">
        <v>7378</v>
      </c>
    </row>
    <row r="3821" spans="7:10" x14ac:dyDescent="0.35">
      <c r="G3821" t="str">
        <f t="shared" si="137"/>
        <v>RY2CINNAMON BROW UNIT</v>
      </c>
      <c r="H3821" t="str">
        <f t="shared" si="138"/>
        <v>RY2</v>
      </c>
      <c r="I3821" t="s">
        <v>7381</v>
      </c>
      <c r="J3821" t="s">
        <v>7380</v>
      </c>
    </row>
    <row r="3822" spans="7:10" x14ac:dyDescent="0.35">
      <c r="G3822" t="str">
        <f t="shared" si="137"/>
        <v>RY2HALTON GENERAL HOSPITAL</v>
      </c>
      <c r="H3822" t="str">
        <f t="shared" si="138"/>
        <v>RY2</v>
      </c>
      <c r="I3822" t="s">
        <v>7383</v>
      </c>
      <c r="J3822" t="s">
        <v>7382</v>
      </c>
    </row>
    <row r="3823" spans="7:10" x14ac:dyDescent="0.35">
      <c r="G3823" t="str">
        <f t="shared" si="137"/>
        <v>RY2HIGHFIELD HOSPITAL</v>
      </c>
      <c r="H3823" t="str">
        <f t="shared" si="138"/>
        <v>RY2</v>
      </c>
      <c r="I3823" t="s">
        <v>5589</v>
      </c>
      <c r="J3823" t="s">
        <v>7384</v>
      </c>
    </row>
    <row r="3824" spans="7:10" x14ac:dyDescent="0.35">
      <c r="G3824" t="str">
        <f t="shared" si="137"/>
        <v>RY2HOUGH GREEN HEALTH PARK</v>
      </c>
      <c r="H3824" t="str">
        <f t="shared" si="138"/>
        <v>RY2</v>
      </c>
      <c r="I3824" t="s">
        <v>7386</v>
      </c>
      <c r="J3824" t="s">
        <v>7385</v>
      </c>
    </row>
    <row r="3825" spans="7:10" x14ac:dyDescent="0.35">
      <c r="G3825" t="str">
        <f t="shared" si="137"/>
        <v>RY2LEIGH INFIRMARY</v>
      </c>
      <c r="H3825" t="str">
        <f t="shared" si="138"/>
        <v>RY2</v>
      </c>
      <c r="I3825" t="s">
        <v>7388</v>
      </c>
      <c r="J3825" t="s">
        <v>7387</v>
      </c>
    </row>
    <row r="3826" spans="7:10" x14ac:dyDescent="0.35">
      <c r="G3826" t="str">
        <f t="shared" si="137"/>
        <v>RY2LEIGH LOCALITY BUILDING</v>
      </c>
      <c r="H3826" t="str">
        <f t="shared" si="138"/>
        <v>RY2</v>
      </c>
      <c r="I3826" t="s">
        <v>7390</v>
      </c>
      <c r="J3826" t="s">
        <v>7389</v>
      </c>
    </row>
    <row r="3827" spans="7:10" x14ac:dyDescent="0.35">
      <c r="G3827" t="str">
        <f t="shared" si="137"/>
        <v>RY2NEWTON COMMUNITY HOSPITAL</v>
      </c>
      <c r="H3827" t="str">
        <f t="shared" si="138"/>
        <v>RY2</v>
      </c>
      <c r="I3827" t="s">
        <v>1009</v>
      </c>
      <c r="J3827" t="s">
        <v>7391</v>
      </c>
    </row>
    <row r="3828" spans="7:10" x14ac:dyDescent="0.35">
      <c r="G3828" t="str">
        <f t="shared" si="137"/>
        <v>RY2OAKWOOD UNIT</v>
      </c>
      <c r="H3828" t="str">
        <f t="shared" si="138"/>
        <v>RY2</v>
      </c>
      <c r="I3828" t="s">
        <v>6156</v>
      </c>
      <c r="J3828" t="s">
        <v>7392</v>
      </c>
    </row>
    <row r="3829" spans="7:10" x14ac:dyDescent="0.35">
      <c r="G3829" t="str">
        <f t="shared" si="137"/>
        <v>RY2PADGATE HOUSE RESIDENTIAL CARE</v>
      </c>
      <c r="H3829" t="str">
        <f t="shared" si="138"/>
        <v>RY2</v>
      </c>
      <c r="I3829" t="s">
        <v>7394</v>
      </c>
      <c r="J3829" t="s">
        <v>7393</v>
      </c>
    </row>
    <row r="3830" spans="7:10" x14ac:dyDescent="0.35">
      <c r="G3830" t="str">
        <f t="shared" si="137"/>
        <v>RY2ROYAL ALBERT EDWARD INFIRMARY</v>
      </c>
      <c r="H3830" t="str">
        <f t="shared" si="138"/>
        <v>RY2</v>
      </c>
      <c r="I3830" t="s">
        <v>7396</v>
      </c>
      <c r="J3830" t="s">
        <v>7395</v>
      </c>
    </row>
    <row r="3831" spans="7:10" x14ac:dyDescent="0.35">
      <c r="G3831" t="str">
        <f t="shared" si="137"/>
        <v>RY2ST HELENS HOSPITAL</v>
      </c>
      <c r="H3831" t="str">
        <f t="shared" si="138"/>
        <v>RY2</v>
      </c>
      <c r="I3831" t="s">
        <v>1011</v>
      </c>
      <c r="J3831" t="s">
        <v>7397</v>
      </c>
    </row>
    <row r="3832" spans="7:10" x14ac:dyDescent="0.35">
      <c r="G3832" t="str">
        <f t="shared" si="137"/>
        <v>RY2STANDISHGATE</v>
      </c>
      <c r="H3832" t="str">
        <f t="shared" si="138"/>
        <v>RY2</v>
      </c>
      <c r="I3832" t="s">
        <v>7399</v>
      </c>
      <c r="J3832" t="s">
        <v>7398</v>
      </c>
    </row>
    <row r="3833" spans="7:10" x14ac:dyDescent="0.35">
      <c r="G3833" t="str">
        <f t="shared" si="137"/>
        <v>RY2TALK SHOP</v>
      </c>
      <c r="H3833" t="str">
        <f t="shared" si="138"/>
        <v>RY2</v>
      </c>
      <c r="I3833" t="s">
        <v>7401</v>
      </c>
      <c r="J3833" t="s">
        <v>7400</v>
      </c>
    </row>
    <row r="3834" spans="7:10" x14ac:dyDescent="0.35">
      <c r="G3834" t="str">
        <f t="shared" si="137"/>
        <v>RY2TAMESIDE GENERAL HOSPITAL</v>
      </c>
      <c r="H3834" t="str">
        <f t="shared" si="138"/>
        <v>RY2</v>
      </c>
      <c r="I3834" t="s">
        <v>2385</v>
      </c>
      <c r="J3834" t="s">
        <v>7402</v>
      </c>
    </row>
    <row r="3835" spans="7:10" x14ac:dyDescent="0.35">
      <c r="G3835" t="str">
        <f t="shared" si="137"/>
        <v>RY2THE BEACHES</v>
      </c>
      <c r="H3835" t="str">
        <f t="shared" si="138"/>
        <v>RY2</v>
      </c>
      <c r="I3835" t="s">
        <v>7404</v>
      </c>
      <c r="J3835" t="s">
        <v>7403</v>
      </c>
    </row>
    <row r="3836" spans="7:10" x14ac:dyDescent="0.35">
      <c r="G3836" t="str">
        <f t="shared" si="137"/>
        <v>RY2THE LAKES</v>
      </c>
      <c r="H3836" t="str">
        <f t="shared" si="138"/>
        <v>RY2</v>
      </c>
      <c r="I3836" t="s">
        <v>7406</v>
      </c>
      <c r="J3836" t="s">
        <v>7405</v>
      </c>
    </row>
    <row r="3837" spans="7:10" x14ac:dyDescent="0.35">
      <c r="G3837" t="str">
        <f t="shared" si="137"/>
        <v>RY2THE LINDENS</v>
      </c>
      <c r="H3837" t="str">
        <f t="shared" si="138"/>
        <v>RY2</v>
      </c>
      <c r="I3837" t="s">
        <v>7408</v>
      </c>
      <c r="J3837" t="s">
        <v>7407</v>
      </c>
    </row>
    <row r="3838" spans="7:10" x14ac:dyDescent="0.35">
      <c r="G3838" t="str">
        <f t="shared" si="137"/>
        <v>RY2TRAFFORD GENERAL HOSPITAL</v>
      </c>
      <c r="H3838" t="str">
        <f t="shared" si="138"/>
        <v>RY2</v>
      </c>
      <c r="I3838" t="s">
        <v>267</v>
      </c>
      <c r="J3838" t="s">
        <v>7409</v>
      </c>
    </row>
    <row r="3839" spans="7:10" x14ac:dyDescent="0.35">
      <c r="G3839" t="str">
        <f t="shared" ref="G3839:G3902" si="139">H3839&amp;I3839</f>
        <v>RY2UPTON ROCKS MC</v>
      </c>
      <c r="H3839" t="str">
        <f t="shared" si="138"/>
        <v>RY2</v>
      </c>
      <c r="I3839" t="s">
        <v>7411</v>
      </c>
      <c r="J3839" t="s">
        <v>7410</v>
      </c>
    </row>
    <row r="3840" spans="7:10" x14ac:dyDescent="0.35">
      <c r="G3840" t="str">
        <f t="shared" si="139"/>
        <v>RY2WHISTON HOSPITAL</v>
      </c>
      <c r="H3840" t="str">
        <f t="shared" si="138"/>
        <v>RY2</v>
      </c>
      <c r="I3840" t="s">
        <v>1015</v>
      </c>
      <c r="J3840" t="s">
        <v>7412</v>
      </c>
    </row>
    <row r="3841" spans="7:10" x14ac:dyDescent="0.35">
      <c r="G3841" t="str">
        <f t="shared" si="139"/>
        <v>RY2WRIGHTINGTON HOSPITAL</v>
      </c>
      <c r="H3841" t="str">
        <f t="shared" si="138"/>
        <v>RY2</v>
      </c>
      <c r="I3841" t="s">
        <v>7414</v>
      </c>
      <c r="J3841" t="s">
        <v>7413</v>
      </c>
    </row>
    <row r="3842" spans="7:10" x14ac:dyDescent="0.35">
      <c r="G3842" t="str">
        <f t="shared" si="139"/>
        <v>RY3ASSD WEST LOCALITY</v>
      </c>
      <c r="H3842" t="str">
        <f t="shared" ref="H3842:H3905" si="140">LEFT(J3842,3)</f>
        <v>RY3</v>
      </c>
      <c r="I3842" t="s">
        <v>7416</v>
      </c>
      <c r="J3842" t="s">
        <v>7415</v>
      </c>
    </row>
    <row r="3843" spans="7:10" x14ac:dyDescent="0.35">
      <c r="G3843" t="str">
        <f t="shared" si="139"/>
        <v>RY3BENJAMIN COURT</v>
      </c>
      <c r="H3843" t="str">
        <f t="shared" si="140"/>
        <v>RY3</v>
      </c>
      <c r="I3843" t="s">
        <v>7418</v>
      </c>
      <c r="J3843" t="s">
        <v>7417</v>
      </c>
    </row>
    <row r="3844" spans="7:10" x14ac:dyDescent="0.35">
      <c r="G3844" t="str">
        <f t="shared" si="139"/>
        <v>RY3CITY REACH</v>
      </c>
      <c r="H3844" t="str">
        <f t="shared" si="140"/>
        <v>RY3</v>
      </c>
      <c r="I3844" t="s">
        <v>7420</v>
      </c>
      <c r="J3844" t="s">
        <v>7419</v>
      </c>
    </row>
    <row r="3845" spans="7:10" x14ac:dyDescent="0.35">
      <c r="G3845" t="str">
        <f t="shared" si="139"/>
        <v>RY3COLMAN HOSPITAL</v>
      </c>
      <c r="H3845" t="str">
        <f t="shared" si="140"/>
        <v>RY3</v>
      </c>
      <c r="I3845" t="s">
        <v>7422</v>
      </c>
      <c r="J3845" t="s">
        <v>7421</v>
      </c>
    </row>
    <row r="3846" spans="7:10" x14ac:dyDescent="0.35">
      <c r="G3846" t="str">
        <f t="shared" si="139"/>
        <v>RY3CRANMER HOUSE</v>
      </c>
      <c r="H3846" t="str">
        <f t="shared" si="140"/>
        <v>RY3</v>
      </c>
      <c r="I3846" t="s">
        <v>7424</v>
      </c>
      <c r="J3846" t="s">
        <v>7423</v>
      </c>
    </row>
    <row r="3847" spans="7:10" x14ac:dyDescent="0.35">
      <c r="G3847" t="str">
        <f t="shared" si="139"/>
        <v>RY3CROMER HOSPITAL</v>
      </c>
      <c r="H3847" t="str">
        <f t="shared" si="140"/>
        <v>RY3</v>
      </c>
      <c r="I3847" t="s">
        <v>2377</v>
      </c>
      <c r="J3847" t="s">
        <v>7425</v>
      </c>
    </row>
    <row r="3848" spans="7:10" x14ac:dyDescent="0.35">
      <c r="G3848" t="str">
        <f t="shared" si="139"/>
        <v>RY3DEREHAM HOSPITAL</v>
      </c>
      <c r="H3848" t="str">
        <f t="shared" si="140"/>
        <v>RY3</v>
      </c>
      <c r="I3848" t="s">
        <v>7427</v>
      </c>
      <c r="J3848" t="s">
        <v>7426</v>
      </c>
    </row>
    <row r="3849" spans="7:10" x14ac:dyDescent="0.35">
      <c r="G3849" t="str">
        <f t="shared" si="139"/>
        <v>RY3DODDINGTON COMMUNITY HOSPITAL</v>
      </c>
      <c r="H3849" t="str">
        <f t="shared" si="140"/>
        <v>RY3</v>
      </c>
      <c r="I3849" t="s">
        <v>7429</v>
      </c>
      <c r="J3849" t="s">
        <v>7428</v>
      </c>
    </row>
    <row r="3850" spans="7:10" x14ac:dyDescent="0.35">
      <c r="G3850" t="str">
        <f t="shared" si="139"/>
        <v>RY3GAYWOOD FIRST STEPS NURSERY</v>
      </c>
      <c r="H3850" t="str">
        <f t="shared" si="140"/>
        <v>RY3</v>
      </c>
      <c r="I3850" t="s">
        <v>7431</v>
      </c>
      <c r="J3850" t="s">
        <v>7430</v>
      </c>
    </row>
    <row r="3851" spans="7:10" x14ac:dyDescent="0.35">
      <c r="G3851" t="str">
        <f t="shared" si="139"/>
        <v>RY3KELLING HOSPITAL</v>
      </c>
      <c r="H3851" t="str">
        <f t="shared" si="140"/>
        <v>RY3</v>
      </c>
      <c r="I3851" t="s">
        <v>7433</v>
      </c>
      <c r="J3851" t="s">
        <v>7432</v>
      </c>
    </row>
    <row r="3852" spans="7:10" x14ac:dyDescent="0.35">
      <c r="G3852" t="str">
        <f t="shared" si="139"/>
        <v>RY3LAKESIDE 400</v>
      </c>
      <c r="H3852" t="str">
        <f t="shared" si="140"/>
        <v>RY3</v>
      </c>
      <c r="I3852" t="s">
        <v>7435</v>
      </c>
      <c r="J3852" t="s">
        <v>7434</v>
      </c>
    </row>
    <row r="3853" spans="7:10" x14ac:dyDescent="0.35">
      <c r="G3853" t="str">
        <f t="shared" si="139"/>
        <v>RY3LITTLE ACORNS</v>
      </c>
      <c r="H3853" t="str">
        <f t="shared" si="140"/>
        <v>RY3</v>
      </c>
      <c r="I3853" t="s">
        <v>5319</v>
      </c>
      <c r="J3853" t="s">
        <v>7436</v>
      </c>
    </row>
    <row r="3854" spans="7:10" x14ac:dyDescent="0.35">
      <c r="G3854" t="str">
        <f t="shared" si="139"/>
        <v>RY3LITTLE PLUMSTEAD HOSPITAL</v>
      </c>
      <c r="H3854" t="str">
        <f t="shared" si="140"/>
        <v>RY3</v>
      </c>
      <c r="I3854" t="s">
        <v>5377</v>
      </c>
      <c r="J3854" t="s">
        <v>7437</v>
      </c>
    </row>
    <row r="3855" spans="7:10" x14ac:dyDescent="0.35">
      <c r="G3855" t="str">
        <f t="shared" si="139"/>
        <v>RY3MILL LODGES (3 MILL CLOSE)</v>
      </c>
      <c r="H3855" t="str">
        <f t="shared" si="140"/>
        <v>RY3</v>
      </c>
      <c r="I3855" t="s">
        <v>7439</v>
      </c>
      <c r="J3855" t="s">
        <v>7438</v>
      </c>
    </row>
    <row r="3856" spans="7:10" x14ac:dyDescent="0.35">
      <c r="G3856" t="str">
        <f t="shared" si="139"/>
        <v>RY3NHS NORFOLK HEALTH RECORDS</v>
      </c>
      <c r="H3856" t="str">
        <f t="shared" si="140"/>
        <v>RY3</v>
      </c>
      <c r="I3856" t="s">
        <v>7441</v>
      </c>
      <c r="J3856" t="s">
        <v>7440</v>
      </c>
    </row>
    <row r="3857" spans="7:10" x14ac:dyDescent="0.35">
      <c r="G3857" t="str">
        <f t="shared" si="139"/>
        <v>RY3NHS VOLUNTARY NORFOLK</v>
      </c>
      <c r="H3857" t="str">
        <f t="shared" si="140"/>
        <v>RY3</v>
      </c>
      <c r="I3857" t="s">
        <v>7443</v>
      </c>
      <c r="J3857" t="s">
        <v>7442</v>
      </c>
    </row>
    <row r="3858" spans="7:10" x14ac:dyDescent="0.35">
      <c r="G3858" t="str">
        <f t="shared" si="139"/>
        <v>RY3NORFOLK &amp; NORWICH UNIVERSITY HOSPITAL</v>
      </c>
      <c r="H3858" t="str">
        <f t="shared" si="140"/>
        <v>RY3</v>
      </c>
      <c r="I3858" t="s">
        <v>7445</v>
      </c>
      <c r="J3858" t="s">
        <v>7444</v>
      </c>
    </row>
    <row r="3859" spans="7:10" x14ac:dyDescent="0.35">
      <c r="G3859" t="str">
        <f t="shared" si="139"/>
        <v>RY3NORTH CAMBRIDGESHIRE HOSPITAL</v>
      </c>
      <c r="H3859" t="str">
        <f t="shared" si="140"/>
        <v>RY3</v>
      </c>
      <c r="I3859" t="s">
        <v>1099</v>
      </c>
      <c r="J3859" t="s">
        <v>7446</v>
      </c>
    </row>
    <row r="3860" spans="7:10" x14ac:dyDescent="0.35">
      <c r="G3860" t="str">
        <f t="shared" si="139"/>
        <v>RY3NORTH WALSHAM HOSPITAL</v>
      </c>
      <c r="H3860" t="str">
        <f t="shared" si="140"/>
        <v>RY3</v>
      </c>
      <c r="I3860" t="s">
        <v>7448</v>
      </c>
      <c r="J3860" t="s">
        <v>7447</v>
      </c>
    </row>
    <row r="3861" spans="7:10" x14ac:dyDescent="0.35">
      <c r="G3861" t="str">
        <f t="shared" si="139"/>
        <v>RY3NORWICH COMMUNITY HOSPITAL</v>
      </c>
      <c r="H3861" t="str">
        <f t="shared" si="140"/>
        <v>RY3</v>
      </c>
      <c r="I3861" t="s">
        <v>7450</v>
      </c>
      <c r="J3861" t="s">
        <v>7449</v>
      </c>
    </row>
    <row r="3862" spans="7:10" x14ac:dyDescent="0.35">
      <c r="G3862" t="str">
        <f t="shared" si="139"/>
        <v>RY3OGDEN COURT</v>
      </c>
      <c r="H3862" t="str">
        <f t="shared" si="140"/>
        <v>RY3</v>
      </c>
      <c r="I3862" t="s">
        <v>7452</v>
      </c>
      <c r="J3862" t="s">
        <v>7451</v>
      </c>
    </row>
    <row r="3863" spans="7:10" x14ac:dyDescent="0.35">
      <c r="G3863" t="str">
        <f t="shared" si="139"/>
        <v>RY3QUEEN ELIZABETH HOSPITAL</v>
      </c>
      <c r="H3863" t="str">
        <f t="shared" si="140"/>
        <v>RY3</v>
      </c>
      <c r="I3863" t="s">
        <v>405</v>
      </c>
      <c r="J3863" t="s">
        <v>7453</v>
      </c>
    </row>
    <row r="3864" spans="7:10" x14ac:dyDescent="0.35">
      <c r="G3864" t="str">
        <f t="shared" si="139"/>
        <v>RY3ROSE COTTAGE</v>
      </c>
      <c r="H3864" t="str">
        <f t="shared" si="140"/>
        <v>RY3</v>
      </c>
      <c r="I3864" t="s">
        <v>7455</v>
      </c>
      <c r="J3864" t="s">
        <v>7454</v>
      </c>
    </row>
    <row r="3865" spans="7:10" x14ac:dyDescent="0.35">
      <c r="G3865" t="str">
        <f t="shared" si="139"/>
        <v>RY3RUNWOOD HOMES</v>
      </c>
      <c r="H3865" t="str">
        <f t="shared" si="140"/>
        <v>RY3</v>
      </c>
      <c r="I3865" t="s">
        <v>7457</v>
      </c>
      <c r="J3865" t="s">
        <v>7456</v>
      </c>
    </row>
    <row r="3866" spans="7:10" x14ac:dyDescent="0.35">
      <c r="G3866" t="str">
        <f t="shared" si="139"/>
        <v>RY3SMO RAF MARHAM</v>
      </c>
      <c r="H3866" t="str">
        <f t="shared" si="140"/>
        <v>RY3</v>
      </c>
      <c r="I3866" t="s">
        <v>7459</v>
      </c>
      <c r="J3866" t="s">
        <v>7458</v>
      </c>
    </row>
    <row r="3867" spans="7:10" x14ac:dyDescent="0.35">
      <c r="G3867" t="str">
        <f t="shared" si="139"/>
        <v>RY3SQUIRRELS (5 MILL CLOSE)</v>
      </c>
      <c r="H3867" t="str">
        <f t="shared" si="140"/>
        <v>RY3</v>
      </c>
      <c r="I3867" t="s">
        <v>7461</v>
      </c>
      <c r="J3867" t="s">
        <v>7460</v>
      </c>
    </row>
    <row r="3868" spans="7:10" x14ac:dyDescent="0.35">
      <c r="G3868" t="str">
        <f t="shared" si="139"/>
        <v>RY3ST MICHAELS HOSPITAL</v>
      </c>
      <c r="H3868" t="str">
        <f t="shared" si="140"/>
        <v>RY3</v>
      </c>
      <c r="I3868" t="s">
        <v>7463</v>
      </c>
      <c r="J3868" t="s">
        <v>7462</v>
      </c>
    </row>
    <row r="3869" spans="7:10" x14ac:dyDescent="0.35">
      <c r="G3869" t="str">
        <f t="shared" si="139"/>
        <v>RY3SWAFFHAM COMMUNITY HOSPITAL</v>
      </c>
      <c r="H3869" t="str">
        <f t="shared" si="140"/>
        <v>RY3</v>
      </c>
      <c r="I3869" t="s">
        <v>7465</v>
      </c>
      <c r="J3869" t="s">
        <v>7464</v>
      </c>
    </row>
    <row r="3870" spans="7:10" x14ac:dyDescent="0.35">
      <c r="G3870" t="str">
        <f t="shared" si="139"/>
        <v>RY3THE GREEN</v>
      </c>
      <c r="H3870" t="str">
        <f t="shared" si="140"/>
        <v>RY3</v>
      </c>
      <c r="I3870" t="s">
        <v>7467</v>
      </c>
      <c r="J3870" t="s">
        <v>7466</v>
      </c>
    </row>
    <row r="3871" spans="7:10" x14ac:dyDescent="0.35">
      <c r="G3871" t="str">
        <f t="shared" si="139"/>
        <v>RY3THETFORD LIFT COMMUNITY</v>
      </c>
      <c r="H3871" t="str">
        <f t="shared" si="140"/>
        <v>RY3</v>
      </c>
      <c r="I3871" t="s">
        <v>7469</v>
      </c>
      <c r="J3871" t="s">
        <v>7468</v>
      </c>
    </row>
    <row r="3872" spans="7:10" x14ac:dyDescent="0.35">
      <c r="G3872" t="str">
        <f t="shared" si="139"/>
        <v>RY3WALCOT HALL</v>
      </c>
      <c r="H3872" t="str">
        <f t="shared" si="140"/>
        <v>RY3</v>
      </c>
      <c r="I3872" t="s">
        <v>7471</v>
      </c>
      <c r="J3872" t="s">
        <v>7470</v>
      </c>
    </row>
    <row r="3873" spans="7:10" x14ac:dyDescent="0.35">
      <c r="G3873" t="str">
        <f t="shared" si="139"/>
        <v>RY3WELLS COTTAGE HOSPITAL</v>
      </c>
      <c r="H3873" t="str">
        <f t="shared" si="140"/>
        <v>RY3</v>
      </c>
      <c r="I3873" t="s">
        <v>7473</v>
      </c>
      <c r="J3873" t="s">
        <v>7472</v>
      </c>
    </row>
    <row r="3874" spans="7:10" x14ac:dyDescent="0.35">
      <c r="G3874" t="str">
        <f t="shared" si="139"/>
        <v>RY3WENSUM MOUNT</v>
      </c>
      <c r="H3874" t="str">
        <f t="shared" si="140"/>
        <v>RY3</v>
      </c>
      <c r="I3874" t="s">
        <v>7475</v>
      </c>
      <c r="J3874" t="s">
        <v>7474</v>
      </c>
    </row>
    <row r="3875" spans="7:10" x14ac:dyDescent="0.35">
      <c r="G3875" t="str">
        <f t="shared" si="139"/>
        <v>RY3WEST WING BICKLING HALL</v>
      </c>
      <c r="H3875" t="str">
        <f t="shared" si="140"/>
        <v>RY3</v>
      </c>
      <c r="I3875" t="s">
        <v>7477</v>
      </c>
      <c r="J3875" t="s">
        <v>7476</v>
      </c>
    </row>
    <row r="3876" spans="7:10" x14ac:dyDescent="0.35">
      <c r="G3876" t="str">
        <f t="shared" si="139"/>
        <v>RY3WOODLANDS</v>
      </c>
      <c r="H3876" t="str">
        <f t="shared" si="140"/>
        <v>RY3</v>
      </c>
      <c r="I3876" t="s">
        <v>1724</v>
      </c>
      <c r="J3876" t="s">
        <v>7478</v>
      </c>
    </row>
    <row r="3877" spans="7:10" x14ac:dyDescent="0.35">
      <c r="G3877" t="str">
        <f t="shared" si="139"/>
        <v>RY4APSLEY ONE</v>
      </c>
      <c r="H3877" t="str">
        <f t="shared" si="140"/>
        <v>RY4</v>
      </c>
      <c r="I3877" t="s">
        <v>7480</v>
      </c>
      <c r="J3877" t="s">
        <v>7479</v>
      </c>
    </row>
    <row r="3878" spans="7:10" x14ac:dyDescent="0.35">
      <c r="G3878" t="str">
        <f t="shared" si="139"/>
        <v>RY4BULL PLAIN</v>
      </c>
      <c r="H3878" t="str">
        <f t="shared" si="140"/>
        <v>RY4</v>
      </c>
      <c r="I3878" t="s">
        <v>7482</v>
      </c>
      <c r="J3878" t="s">
        <v>7481</v>
      </c>
    </row>
    <row r="3879" spans="7:10" x14ac:dyDescent="0.35">
      <c r="G3879" t="str">
        <f t="shared" si="139"/>
        <v>RY4CHESHUNT COMMUNITY HOSPITAL</v>
      </c>
      <c r="H3879" t="str">
        <f t="shared" si="140"/>
        <v>RY4</v>
      </c>
      <c r="I3879" t="s">
        <v>7484</v>
      </c>
      <c r="J3879" t="s">
        <v>7483</v>
      </c>
    </row>
    <row r="3880" spans="7:10" x14ac:dyDescent="0.35">
      <c r="G3880" t="str">
        <f t="shared" si="139"/>
        <v>RY4DANESBURY</v>
      </c>
      <c r="H3880" t="str">
        <f t="shared" si="140"/>
        <v>RY4</v>
      </c>
      <c r="I3880" t="s">
        <v>7486</v>
      </c>
      <c r="J3880" t="s">
        <v>7485</v>
      </c>
    </row>
    <row r="3881" spans="7:10" x14ac:dyDescent="0.35">
      <c r="G3881" t="str">
        <f t="shared" si="139"/>
        <v>RY4GARSTON CLINC</v>
      </c>
      <c r="H3881" t="str">
        <f t="shared" si="140"/>
        <v>RY4</v>
      </c>
      <c r="I3881" t="s">
        <v>7488</v>
      </c>
      <c r="J3881" t="s">
        <v>7487</v>
      </c>
    </row>
    <row r="3882" spans="7:10" x14ac:dyDescent="0.35">
      <c r="G3882" t="str">
        <f t="shared" si="139"/>
        <v>RY4GOSSOMS END ELDERLY CARE UNIT</v>
      </c>
      <c r="H3882" t="str">
        <f t="shared" si="140"/>
        <v>RY4</v>
      </c>
      <c r="I3882" t="s">
        <v>7490</v>
      </c>
      <c r="J3882" t="s">
        <v>7489</v>
      </c>
    </row>
    <row r="3883" spans="7:10" x14ac:dyDescent="0.35">
      <c r="G3883" t="str">
        <f t="shared" si="139"/>
        <v>RY4HARPENDEN MEMORIAL HOSPITAL</v>
      </c>
      <c r="H3883" t="str">
        <f t="shared" si="140"/>
        <v>RY4</v>
      </c>
      <c r="I3883" t="s">
        <v>871</v>
      </c>
      <c r="J3883" t="s">
        <v>7491</v>
      </c>
    </row>
    <row r="3884" spans="7:10" x14ac:dyDescent="0.35">
      <c r="G3884" t="str">
        <f t="shared" si="139"/>
        <v>RY4HEMEL HEMPSTEAD GENERAL HOSPITAL</v>
      </c>
      <c r="H3884" t="str">
        <f t="shared" si="140"/>
        <v>RY4</v>
      </c>
      <c r="I3884" t="s">
        <v>5357</v>
      </c>
      <c r="J3884" t="s">
        <v>7492</v>
      </c>
    </row>
    <row r="3885" spans="7:10" x14ac:dyDescent="0.35">
      <c r="G3885" t="str">
        <f t="shared" si="139"/>
        <v>RY4HERTFORD COUNTY HOSPITAL</v>
      </c>
      <c r="H3885" t="str">
        <f t="shared" si="140"/>
        <v>RY4</v>
      </c>
      <c r="I3885" t="s">
        <v>5228</v>
      </c>
      <c r="J3885" t="s">
        <v>7493</v>
      </c>
    </row>
    <row r="3886" spans="7:10" x14ac:dyDescent="0.35">
      <c r="G3886" t="str">
        <f t="shared" si="139"/>
        <v>RY4HERTFORDSHIRE &amp; ESSEX HOSPITAL</v>
      </c>
      <c r="H3886" t="str">
        <f t="shared" si="140"/>
        <v>RY4</v>
      </c>
      <c r="I3886" t="s">
        <v>7495</v>
      </c>
      <c r="J3886" t="s">
        <v>7494</v>
      </c>
    </row>
    <row r="3887" spans="7:10" x14ac:dyDescent="0.35">
      <c r="G3887" t="str">
        <f t="shared" si="139"/>
        <v>RY4HITCHIN HOSPITAL</v>
      </c>
      <c r="H3887" t="str">
        <f t="shared" si="140"/>
        <v>RY4</v>
      </c>
      <c r="I3887" t="s">
        <v>7497</v>
      </c>
      <c r="J3887" t="s">
        <v>7496</v>
      </c>
    </row>
    <row r="3888" spans="7:10" x14ac:dyDescent="0.35">
      <c r="G3888" t="str">
        <f t="shared" si="139"/>
        <v>RY4HOLYWELL</v>
      </c>
      <c r="H3888" t="str">
        <f t="shared" si="140"/>
        <v>RY4</v>
      </c>
      <c r="I3888" t="s">
        <v>7499</v>
      </c>
      <c r="J3888" t="s">
        <v>7498</v>
      </c>
    </row>
    <row r="3889" spans="7:10" x14ac:dyDescent="0.35">
      <c r="G3889" t="str">
        <f t="shared" si="139"/>
        <v>RY4KINGSLEY GREEN</v>
      </c>
      <c r="H3889" t="str">
        <f t="shared" si="140"/>
        <v>RY4</v>
      </c>
      <c r="I3889" t="s">
        <v>5362</v>
      </c>
      <c r="J3889" t="s">
        <v>7500</v>
      </c>
    </row>
    <row r="3890" spans="7:10" x14ac:dyDescent="0.35">
      <c r="G3890" t="str">
        <f t="shared" si="139"/>
        <v xml:space="preserve">RY4LANGLEY HOUSE </v>
      </c>
      <c r="H3890" t="str">
        <f t="shared" si="140"/>
        <v>RY4</v>
      </c>
      <c r="I3890" t="s">
        <v>7502</v>
      </c>
      <c r="J3890" t="s">
        <v>7501</v>
      </c>
    </row>
    <row r="3891" spans="7:10" x14ac:dyDescent="0.35">
      <c r="G3891" t="str">
        <f t="shared" si="139"/>
        <v>RY4LANGTON</v>
      </c>
      <c r="H3891" t="str">
        <f t="shared" si="140"/>
        <v>RY4</v>
      </c>
      <c r="I3891" t="s">
        <v>7504</v>
      </c>
      <c r="J3891" t="s">
        <v>7503</v>
      </c>
    </row>
    <row r="3892" spans="7:10" x14ac:dyDescent="0.35">
      <c r="G3892" t="str">
        <f t="shared" si="139"/>
        <v>RY4NASCOT LAWN</v>
      </c>
      <c r="H3892" t="str">
        <f t="shared" si="140"/>
        <v>RY4</v>
      </c>
      <c r="I3892" t="s">
        <v>5393</v>
      </c>
      <c r="J3892" t="s">
        <v>7505</v>
      </c>
    </row>
    <row r="3893" spans="7:10" x14ac:dyDescent="0.35">
      <c r="G3893" t="str">
        <f t="shared" si="139"/>
        <v>RY4NIGHTINGALE COTTAGES</v>
      </c>
      <c r="H3893" t="str">
        <f t="shared" si="140"/>
        <v>RY4</v>
      </c>
      <c r="I3893" t="s">
        <v>7507</v>
      </c>
      <c r="J3893" t="s">
        <v>7506</v>
      </c>
    </row>
    <row r="3894" spans="7:10" x14ac:dyDescent="0.35">
      <c r="G3894" t="str">
        <f t="shared" si="139"/>
        <v>RY4POTTERS BAR COMMUNITY HOSPITAL</v>
      </c>
      <c r="H3894" t="str">
        <f t="shared" si="140"/>
        <v>RY4</v>
      </c>
      <c r="I3894" t="s">
        <v>7509</v>
      </c>
      <c r="J3894" t="s">
        <v>7508</v>
      </c>
    </row>
    <row r="3895" spans="7:10" x14ac:dyDescent="0.35">
      <c r="G3895" t="str">
        <f t="shared" si="139"/>
        <v>RY4QE2</v>
      </c>
      <c r="H3895" t="str">
        <f t="shared" si="140"/>
        <v>RY4</v>
      </c>
      <c r="I3895" t="s">
        <v>7511</v>
      </c>
      <c r="J3895" t="s">
        <v>7510</v>
      </c>
    </row>
    <row r="3896" spans="7:10" x14ac:dyDescent="0.35">
      <c r="G3896" t="str">
        <f t="shared" si="139"/>
        <v>RY4QUEEN VICTORIA MEMORIAL HOSPITAL</v>
      </c>
      <c r="H3896" t="str">
        <f t="shared" si="140"/>
        <v>RY4</v>
      </c>
      <c r="I3896" t="s">
        <v>5201</v>
      </c>
      <c r="J3896" t="s">
        <v>7512</v>
      </c>
    </row>
    <row r="3897" spans="7:10" x14ac:dyDescent="0.35">
      <c r="G3897" t="str">
        <f t="shared" si="139"/>
        <v>RY4ROYSTON HOSPITAL</v>
      </c>
      <c r="H3897" t="str">
        <f t="shared" si="140"/>
        <v>RY4</v>
      </c>
      <c r="I3897" t="s">
        <v>1653</v>
      </c>
      <c r="J3897" t="s">
        <v>7513</v>
      </c>
    </row>
    <row r="3898" spans="7:10" x14ac:dyDescent="0.35">
      <c r="G3898" t="str">
        <f t="shared" si="139"/>
        <v>RY4RUNCIE UNIT</v>
      </c>
      <c r="H3898" t="str">
        <f t="shared" si="140"/>
        <v>RY4</v>
      </c>
      <c r="I3898" t="s">
        <v>7515</v>
      </c>
      <c r="J3898" t="s">
        <v>7514</v>
      </c>
    </row>
    <row r="3899" spans="7:10" x14ac:dyDescent="0.35">
      <c r="G3899" t="str">
        <f t="shared" si="139"/>
        <v>RY4SOPWELL</v>
      </c>
      <c r="H3899" t="str">
        <f t="shared" si="140"/>
        <v>RY4</v>
      </c>
      <c r="I3899" t="s">
        <v>7517</v>
      </c>
      <c r="J3899" t="s">
        <v>7516</v>
      </c>
    </row>
    <row r="3900" spans="7:10" x14ac:dyDescent="0.35">
      <c r="G3900" t="str">
        <f t="shared" si="139"/>
        <v>RY4ST NICHOLAS</v>
      </c>
      <c r="H3900" t="str">
        <f t="shared" si="140"/>
        <v>RY4</v>
      </c>
      <c r="I3900" t="s">
        <v>7519</v>
      </c>
      <c r="J3900" t="s">
        <v>7518</v>
      </c>
    </row>
    <row r="3901" spans="7:10" x14ac:dyDescent="0.35">
      <c r="G3901" t="str">
        <f t="shared" si="139"/>
        <v>RY5JOHN COUPLAND COMMUNITY HOSPITAL</v>
      </c>
      <c r="H3901" t="str">
        <f t="shared" si="140"/>
        <v>RY5</v>
      </c>
      <c r="I3901" t="s">
        <v>7521</v>
      </c>
      <c r="J3901" t="s">
        <v>7520</v>
      </c>
    </row>
    <row r="3902" spans="7:10" x14ac:dyDescent="0.35">
      <c r="G3902" t="str">
        <f t="shared" si="139"/>
        <v>RY5LINCOLN COUNTY HOSPITAL</v>
      </c>
      <c r="H3902" t="str">
        <f t="shared" si="140"/>
        <v>RY5</v>
      </c>
      <c r="I3902" t="s">
        <v>5163</v>
      </c>
      <c r="J3902" t="s">
        <v>14441</v>
      </c>
    </row>
    <row r="3903" spans="7:10" x14ac:dyDescent="0.35">
      <c r="G3903" t="str">
        <f t="shared" ref="G3903:G3964" si="141">H3903&amp;I3903</f>
        <v>RY5LOUTH COMMUNITY HOSPITAL</v>
      </c>
      <c r="H3903" t="str">
        <f t="shared" si="140"/>
        <v>RY5</v>
      </c>
      <c r="I3903" t="s">
        <v>7523</v>
      </c>
      <c r="J3903" t="s">
        <v>7522</v>
      </c>
    </row>
    <row r="3904" spans="7:10" x14ac:dyDescent="0.35">
      <c r="G3904" t="str">
        <f t="shared" si="141"/>
        <v>RY5SKEGNESS HOSPITAL</v>
      </c>
      <c r="H3904" t="str">
        <f t="shared" si="140"/>
        <v>RY5</v>
      </c>
      <c r="I3904" t="s">
        <v>7525</v>
      </c>
      <c r="J3904" t="s">
        <v>7524</v>
      </c>
    </row>
    <row r="3905" spans="7:10" x14ac:dyDescent="0.35">
      <c r="G3905" t="str">
        <f t="shared" si="141"/>
        <v>RY5THE BUTTERFLY HOSPICE</v>
      </c>
      <c r="H3905" t="str">
        <f t="shared" si="140"/>
        <v>RY5</v>
      </c>
      <c r="I3905" t="s">
        <v>7527</v>
      </c>
      <c r="J3905" t="s">
        <v>7526</v>
      </c>
    </row>
    <row r="3906" spans="7:10" x14ac:dyDescent="0.35">
      <c r="G3906" t="str">
        <f t="shared" si="141"/>
        <v>RY5THE JOHNSON COMMUNITY HOSPITAL</v>
      </c>
      <c r="H3906" t="str">
        <f t="shared" ref="H3906:H3967" si="142">LEFT(J3906,3)</f>
        <v>RY5</v>
      </c>
      <c r="I3906" t="s">
        <v>5171</v>
      </c>
      <c r="J3906" t="s">
        <v>7528</v>
      </c>
    </row>
    <row r="3907" spans="7:10" x14ac:dyDescent="0.35">
      <c r="G3907" t="str">
        <f t="shared" si="141"/>
        <v>RY6ARMLEY MOOR HEALTH CENTRE</v>
      </c>
      <c r="H3907" t="str">
        <f t="shared" si="142"/>
        <v>RY6</v>
      </c>
      <c r="I3907" t="s">
        <v>7530</v>
      </c>
      <c r="J3907" t="s">
        <v>7529</v>
      </c>
    </row>
    <row r="3908" spans="7:10" x14ac:dyDescent="0.35">
      <c r="G3908" t="str">
        <f t="shared" si="141"/>
        <v>RY6BECKETTS PARK</v>
      </c>
      <c r="H3908" t="str">
        <f t="shared" si="142"/>
        <v>RY6</v>
      </c>
      <c r="I3908" t="s">
        <v>7532</v>
      </c>
      <c r="J3908" t="s">
        <v>7531</v>
      </c>
    </row>
    <row r="3909" spans="7:10" x14ac:dyDescent="0.35">
      <c r="G3909" t="str">
        <f t="shared" si="141"/>
        <v>RY6BEESTON HILL COMMUNITY HEALTH CENTRE</v>
      </c>
      <c r="H3909" t="str">
        <f t="shared" si="142"/>
        <v>RY6</v>
      </c>
      <c r="I3909" t="s">
        <v>7534</v>
      </c>
      <c r="J3909" t="s">
        <v>7533</v>
      </c>
    </row>
    <row r="3910" spans="7:10" x14ac:dyDescent="0.35">
      <c r="G3910" t="str">
        <f t="shared" si="141"/>
        <v>RY6BEESTON VILLAGE SURGERY</v>
      </c>
      <c r="H3910" t="str">
        <f t="shared" si="142"/>
        <v>RY6</v>
      </c>
      <c r="I3910" t="s">
        <v>7536</v>
      </c>
      <c r="J3910" t="s">
        <v>7535</v>
      </c>
    </row>
    <row r="3911" spans="7:10" x14ac:dyDescent="0.35">
      <c r="G3911" t="str">
        <f t="shared" si="141"/>
        <v>RY6BRAMLEY CLINIC</v>
      </c>
      <c r="H3911" t="str">
        <f t="shared" si="142"/>
        <v>RY6</v>
      </c>
      <c r="I3911" t="s">
        <v>7538</v>
      </c>
      <c r="J3911" t="s">
        <v>7537</v>
      </c>
    </row>
    <row r="3912" spans="7:10" x14ac:dyDescent="0.35">
      <c r="G3912" t="str">
        <f t="shared" si="141"/>
        <v>RY6BURMANTOFTS HEALTH CENTRE</v>
      </c>
      <c r="H3912" t="str">
        <f t="shared" si="142"/>
        <v>RY6</v>
      </c>
      <c r="I3912" t="s">
        <v>7540</v>
      </c>
      <c r="J3912" t="s">
        <v>7539</v>
      </c>
    </row>
    <row r="3913" spans="7:10" x14ac:dyDescent="0.35">
      <c r="G3913" t="str">
        <f t="shared" si="141"/>
        <v>RY6CALVERLEY MEDICAL CENTRE</v>
      </c>
      <c r="H3913" t="str">
        <f t="shared" si="142"/>
        <v>RY6</v>
      </c>
      <c r="I3913" t="s">
        <v>7542</v>
      </c>
      <c r="J3913" t="s">
        <v>7541</v>
      </c>
    </row>
    <row r="3914" spans="7:10" x14ac:dyDescent="0.35">
      <c r="G3914" t="str">
        <f t="shared" si="141"/>
        <v>RY6CAMHS SERVICE (12A CLARENDON ROAD)</v>
      </c>
      <c r="H3914" t="str">
        <f t="shared" si="142"/>
        <v>RY6</v>
      </c>
      <c r="I3914" t="s">
        <v>7544</v>
      </c>
      <c r="J3914" t="s">
        <v>7543</v>
      </c>
    </row>
    <row r="3915" spans="7:10" x14ac:dyDescent="0.35">
      <c r="G3915" t="str">
        <f t="shared" si="141"/>
        <v>RY6CFU (SJUH)</v>
      </c>
      <c r="H3915" t="str">
        <f t="shared" si="142"/>
        <v>RY6</v>
      </c>
      <c r="I3915" t="s">
        <v>7546</v>
      </c>
      <c r="J3915" t="s">
        <v>7545</v>
      </c>
    </row>
    <row r="3916" spans="7:10" x14ac:dyDescent="0.35">
      <c r="G3916" t="str">
        <f t="shared" si="141"/>
        <v>RY6CHAPEL ALLERTON HOSPITAL (MUSCULOSKELETAL)</v>
      </c>
      <c r="H3916" t="str">
        <f t="shared" si="142"/>
        <v>RY6</v>
      </c>
      <c r="I3916" t="s">
        <v>7548</v>
      </c>
      <c r="J3916" t="s">
        <v>7547</v>
      </c>
    </row>
    <row r="3917" spans="7:10" x14ac:dyDescent="0.35">
      <c r="G3917" t="str">
        <f t="shared" si="141"/>
        <v>RY6CHAPELTOWN HEALTH CENTRE</v>
      </c>
      <c r="H3917" t="str">
        <f t="shared" si="142"/>
        <v>RY6</v>
      </c>
      <c r="I3917" t="s">
        <v>7550</v>
      </c>
      <c r="J3917" t="s">
        <v>7549</v>
      </c>
    </row>
    <row r="3918" spans="7:10" x14ac:dyDescent="0.35">
      <c r="G3918" t="str">
        <f t="shared" si="141"/>
        <v>RY6CHAPELTOWN IFSS</v>
      </c>
      <c r="H3918" t="str">
        <f t="shared" si="142"/>
        <v>RY6</v>
      </c>
      <c r="I3918" t="s">
        <v>7552</v>
      </c>
      <c r="J3918" t="s">
        <v>7551</v>
      </c>
    </row>
    <row r="3919" spans="7:10" x14ac:dyDescent="0.35">
      <c r="G3919" t="str">
        <f t="shared" si="141"/>
        <v>RY6COLTON MILL MEDICAL CENTRE</v>
      </c>
      <c r="H3919" t="str">
        <f t="shared" si="142"/>
        <v>RY6</v>
      </c>
      <c r="I3919" t="s">
        <v>7554</v>
      </c>
      <c r="J3919" t="s">
        <v>7553</v>
      </c>
    </row>
    <row r="3920" spans="7:10" x14ac:dyDescent="0.35">
      <c r="G3920" t="str">
        <f t="shared" si="141"/>
        <v>RY6CRAVEN ROAD MEDICAL PRACTICE</v>
      </c>
      <c r="H3920" t="str">
        <f t="shared" si="142"/>
        <v>RY6</v>
      </c>
      <c r="I3920" t="s">
        <v>7556</v>
      </c>
      <c r="J3920" t="s">
        <v>7555</v>
      </c>
    </row>
    <row r="3921" spans="7:10" x14ac:dyDescent="0.35">
      <c r="G3921" t="str">
        <f t="shared" si="141"/>
        <v>RY6CRINGLEBAR</v>
      </c>
      <c r="H3921" t="str">
        <f t="shared" si="142"/>
        <v>RY6</v>
      </c>
      <c r="I3921" t="s">
        <v>7558</v>
      </c>
      <c r="J3921" t="s">
        <v>7557</v>
      </c>
    </row>
    <row r="3922" spans="7:10" x14ac:dyDescent="0.35">
      <c r="G3922" t="str">
        <f t="shared" si="141"/>
        <v>RY6EAST LEEDS HEALTH CENTRE</v>
      </c>
      <c r="H3922" t="str">
        <f t="shared" si="142"/>
        <v>RY6</v>
      </c>
      <c r="I3922" t="s">
        <v>7560</v>
      </c>
      <c r="J3922" t="s">
        <v>7559</v>
      </c>
    </row>
    <row r="3923" spans="7:10" x14ac:dyDescent="0.35">
      <c r="G3923" t="str">
        <f t="shared" si="141"/>
        <v>RY6FOUNDRY LANE SURGERY</v>
      </c>
      <c r="H3923" t="str">
        <f t="shared" si="142"/>
        <v>RY6</v>
      </c>
      <c r="I3923" t="s">
        <v>7562</v>
      </c>
      <c r="J3923" t="s">
        <v>7561</v>
      </c>
    </row>
    <row r="3924" spans="7:10" x14ac:dyDescent="0.35">
      <c r="G3924" t="str">
        <f t="shared" si="141"/>
        <v>RY6GILDERSOME CLINIC</v>
      </c>
      <c r="H3924" t="str">
        <f t="shared" si="142"/>
        <v>RY6</v>
      </c>
      <c r="I3924" t="s">
        <v>7564</v>
      </c>
      <c r="J3924" t="s">
        <v>7563</v>
      </c>
    </row>
    <row r="3925" spans="7:10" x14ac:dyDescent="0.35">
      <c r="G3925" t="str">
        <f t="shared" si="141"/>
        <v>RY6GIPTON CLINIC</v>
      </c>
      <c r="H3925" t="str">
        <f t="shared" si="142"/>
        <v>RY6</v>
      </c>
      <c r="I3925" t="s">
        <v>7566</v>
      </c>
      <c r="J3925" t="s">
        <v>7565</v>
      </c>
    </row>
    <row r="3926" spans="7:10" x14ac:dyDescent="0.35">
      <c r="G3926" t="str">
        <f t="shared" si="141"/>
        <v>RY6GUISELEY CLINIC</v>
      </c>
      <c r="H3926" t="str">
        <f t="shared" si="142"/>
        <v>RY6</v>
      </c>
      <c r="I3926" t="s">
        <v>7568</v>
      </c>
      <c r="J3926" t="s">
        <v>7567</v>
      </c>
    </row>
    <row r="3927" spans="7:10" x14ac:dyDescent="0.35">
      <c r="G3927" t="str">
        <f t="shared" si="141"/>
        <v>RY6HALTON CLINIC</v>
      </c>
      <c r="H3927" t="str">
        <f t="shared" si="142"/>
        <v>RY6</v>
      </c>
      <c r="I3927" t="s">
        <v>7570</v>
      </c>
      <c r="J3927" t="s">
        <v>7569</v>
      </c>
    </row>
    <row r="3928" spans="7:10" x14ac:dyDescent="0.35">
      <c r="G3928" t="str">
        <f t="shared" si="141"/>
        <v>RY6HANNAH HOUSE</v>
      </c>
      <c r="H3928" t="str">
        <f t="shared" si="142"/>
        <v>RY6</v>
      </c>
      <c r="I3928" t="s">
        <v>7572</v>
      </c>
      <c r="J3928" t="s">
        <v>7571</v>
      </c>
    </row>
    <row r="3929" spans="7:10" x14ac:dyDescent="0.35">
      <c r="G3929" t="str">
        <f t="shared" si="141"/>
        <v>RY6HAREHILLS CHILDRENS CENTRE</v>
      </c>
      <c r="H3929" t="str">
        <f t="shared" si="142"/>
        <v>RY6</v>
      </c>
      <c r="I3929" t="s">
        <v>7574</v>
      </c>
      <c r="J3929" t="s">
        <v>7573</v>
      </c>
    </row>
    <row r="3930" spans="7:10" x14ac:dyDescent="0.35">
      <c r="G3930" t="str">
        <f t="shared" si="141"/>
        <v>RY6HARRY BOOTH HOUSE</v>
      </c>
      <c r="H3930" t="str">
        <f t="shared" si="142"/>
        <v>RY6</v>
      </c>
      <c r="I3930" t="s">
        <v>7576</v>
      </c>
      <c r="J3930" t="s">
        <v>7575</v>
      </c>
    </row>
    <row r="3931" spans="7:10" x14ac:dyDescent="0.35">
      <c r="G3931" t="str">
        <f t="shared" si="141"/>
        <v>RY6HAWTHORN HOUSE</v>
      </c>
      <c r="H3931" t="str">
        <f t="shared" si="142"/>
        <v>RY6</v>
      </c>
      <c r="I3931" t="s">
        <v>7578</v>
      </c>
      <c r="J3931" t="s">
        <v>7577</v>
      </c>
    </row>
    <row r="3932" spans="7:10" x14ac:dyDescent="0.35">
      <c r="G3932" t="str">
        <f t="shared" si="141"/>
        <v>RY6HAWTHORN SURGERY</v>
      </c>
      <c r="H3932" t="str">
        <f t="shared" si="142"/>
        <v>RY6</v>
      </c>
      <c r="I3932" t="s">
        <v>7580</v>
      </c>
      <c r="J3932" t="s">
        <v>7579</v>
      </c>
    </row>
    <row r="3933" spans="7:10" x14ac:dyDescent="0.35">
      <c r="G3933" t="str">
        <f t="shared" si="141"/>
        <v>RY6HIGHFIELD MEDICAL CENTRE</v>
      </c>
      <c r="H3933" t="str">
        <f t="shared" si="142"/>
        <v>RY6</v>
      </c>
      <c r="I3933" t="s">
        <v>7582</v>
      </c>
      <c r="J3933" t="s">
        <v>7581</v>
      </c>
    </row>
    <row r="3934" spans="7:10" x14ac:dyDescent="0.35">
      <c r="G3934" t="str">
        <f t="shared" si="141"/>
        <v>RY6HILLFOOT SURGERY</v>
      </c>
      <c r="H3934" t="str">
        <f t="shared" si="142"/>
        <v>RY6</v>
      </c>
      <c r="I3934" t="s">
        <v>7584</v>
      </c>
      <c r="J3934" t="s">
        <v>7583</v>
      </c>
    </row>
    <row r="3935" spans="7:10" x14ac:dyDescent="0.35">
      <c r="G3935" t="str">
        <f t="shared" si="141"/>
        <v>RY6HOLT PARK HEALTH CENTRE</v>
      </c>
      <c r="H3935" t="str">
        <f t="shared" si="142"/>
        <v>RY6</v>
      </c>
      <c r="I3935" t="s">
        <v>7586</v>
      </c>
      <c r="J3935" t="s">
        <v>7585</v>
      </c>
    </row>
    <row r="3936" spans="7:10" x14ac:dyDescent="0.35">
      <c r="G3936" t="str">
        <f t="shared" si="141"/>
        <v>RY6HORSFORTH CLINIC</v>
      </c>
      <c r="H3936" t="str">
        <f t="shared" si="142"/>
        <v>RY6</v>
      </c>
      <c r="I3936" t="s">
        <v>7588</v>
      </c>
      <c r="J3936" t="s">
        <v>7587</v>
      </c>
    </row>
    <row r="3937" spans="7:10" x14ac:dyDescent="0.35">
      <c r="G3937" t="str">
        <f t="shared" si="141"/>
        <v>RY6HUNSLET HEALTH CENTRE</v>
      </c>
      <c r="H3937" t="str">
        <f t="shared" si="142"/>
        <v>RY6</v>
      </c>
      <c r="I3937" t="s">
        <v>7590</v>
      </c>
      <c r="J3937" t="s">
        <v>7589</v>
      </c>
    </row>
    <row r="3938" spans="7:10" x14ac:dyDescent="0.35">
      <c r="G3938" t="str">
        <f t="shared" si="141"/>
        <v>RY6IRELAND WOOD SURGERY</v>
      </c>
      <c r="H3938" t="str">
        <f t="shared" si="142"/>
        <v>RY6</v>
      </c>
      <c r="I3938" t="s">
        <v>7592</v>
      </c>
      <c r="J3938" t="s">
        <v>7591</v>
      </c>
    </row>
    <row r="3939" spans="7:10" x14ac:dyDescent="0.35">
      <c r="G3939" t="str">
        <f t="shared" si="141"/>
        <v>RY6KIPPAX HEALTH CENTRE</v>
      </c>
      <c r="H3939" t="str">
        <f t="shared" si="142"/>
        <v>RY6</v>
      </c>
      <c r="I3939" t="s">
        <v>7594</v>
      </c>
      <c r="J3939" t="s">
        <v>7593</v>
      </c>
    </row>
    <row r="3940" spans="7:10" x14ac:dyDescent="0.35">
      <c r="G3940" t="str">
        <f t="shared" si="141"/>
        <v>RY6KIRKSTALL HEALTH CENTRE</v>
      </c>
      <c r="H3940" t="str">
        <f t="shared" si="142"/>
        <v>RY6</v>
      </c>
      <c r="I3940" t="s">
        <v>7596</v>
      </c>
      <c r="J3940" t="s">
        <v>7595</v>
      </c>
    </row>
    <row r="3941" spans="7:10" x14ac:dyDescent="0.35">
      <c r="G3941" t="str">
        <f t="shared" si="141"/>
        <v>RY6KIRKSTALL LANE MEDICAL CENTRE</v>
      </c>
      <c r="H3941" t="str">
        <f t="shared" si="142"/>
        <v>RY6</v>
      </c>
      <c r="I3941" t="s">
        <v>7598</v>
      </c>
      <c r="J3941" t="s">
        <v>7597</v>
      </c>
    </row>
    <row r="3942" spans="7:10" x14ac:dyDescent="0.35">
      <c r="G3942" t="str">
        <f t="shared" si="141"/>
        <v>RY6LEAFIELD CLINIC</v>
      </c>
      <c r="H3942" t="str">
        <f t="shared" si="142"/>
        <v>RY6</v>
      </c>
      <c r="I3942" t="s">
        <v>7600</v>
      </c>
      <c r="J3942" t="s">
        <v>7599</v>
      </c>
    </row>
    <row r="3943" spans="7:10" x14ac:dyDescent="0.35">
      <c r="G3943" t="str">
        <f t="shared" si="141"/>
        <v>RY6LEEDS CITY COLLEGE - HORSFORTH CAMPUS</v>
      </c>
      <c r="H3943" t="str">
        <f t="shared" si="142"/>
        <v>RY6</v>
      </c>
      <c r="I3943" t="s">
        <v>7602</v>
      </c>
      <c r="J3943" t="s">
        <v>7601</v>
      </c>
    </row>
    <row r="3944" spans="7:10" x14ac:dyDescent="0.35">
      <c r="G3944" t="str">
        <f t="shared" si="141"/>
        <v>RY6LEEDS CITY COLLEGE - PARK LANE CAMPUS</v>
      </c>
      <c r="H3944" t="str">
        <f t="shared" si="142"/>
        <v>RY6</v>
      </c>
      <c r="I3944" t="s">
        <v>7604</v>
      </c>
      <c r="J3944" t="s">
        <v>7603</v>
      </c>
    </row>
    <row r="3945" spans="7:10" x14ac:dyDescent="0.35">
      <c r="G3945" t="str">
        <f t="shared" si="141"/>
        <v>RY6LEEDS CITY COLLEGE - THOMAS DANBY CAMPUS</v>
      </c>
      <c r="H3945" t="str">
        <f t="shared" si="142"/>
        <v>RY6</v>
      </c>
      <c r="I3945" t="s">
        <v>7606</v>
      </c>
      <c r="J3945" t="s">
        <v>7605</v>
      </c>
    </row>
    <row r="3946" spans="7:10" x14ac:dyDescent="0.35">
      <c r="G3946" t="str">
        <f t="shared" si="141"/>
        <v>RY6LEEDS COMMUNITY EQUIPMENT SERVICE</v>
      </c>
      <c r="H3946" t="str">
        <f t="shared" si="142"/>
        <v>RY6</v>
      </c>
      <c r="I3946" t="s">
        <v>7608</v>
      </c>
      <c r="J3946" t="s">
        <v>7607</v>
      </c>
    </row>
    <row r="3947" spans="7:10" x14ac:dyDescent="0.35">
      <c r="G3947" t="str">
        <f t="shared" si="141"/>
        <v>RY6LEEDS GENERAL INFIRMARY</v>
      </c>
      <c r="H3947" t="str">
        <f t="shared" si="142"/>
        <v>RY6</v>
      </c>
      <c r="I3947" t="s">
        <v>1545</v>
      </c>
      <c r="J3947" t="s">
        <v>7609</v>
      </c>
    </row>
    <row r="3948" spans="7:10" x14ac:dyDescent="0.35">
      <c r="G3948" t="str">
        <f t="shared" si="141"/>
        <v>RY6LEEDS STUDENT MEDICAL PRACTICE</v>
      </c>
      <c r="H3948" t="str">
        <f t="shared" si="142"/>
        <v>RY6</v>
      </c>
      <c r="I3948" t="s">
        <v>7611</v>
      </c>
      <c r="J3948" t="s">
        <v>7610</v>
      </c>
    </row>
    <row r="3949" spans="7:10" x14ac:dyDescent="0.35">
      <c r="G3949" t="str">
        <f t="shared" si="141"/>
        <v>RY6LITTLE WOODHOUSE HALL</v>
      </c>
      <c r="H3949" t="str">
        <f t="shared" si="142"/>
        <v>RY6</v>
      </c>
      <c r="I3949" t="s">
        <v>7613</v>
      </c>
      <c r="J3949" t="s">
        <v>7612</v>
      </c>
    </row>
    <row r="3950" spans="7:10" x14ac:dyDescent="0.35">
      <c r="G3950" t="str">
        <f t="shared" si="141"/>
        <v>RY6MANOR PARK SURGERY</v>
      </c>
      <c r="H3950" t="str">
        <f t="shared" si="142"/>
        <v>RY6</v>
      </c>
      <c r="I3950" t="s">
        <v>7615</v>
      </c>
      <c r="J3950" t="s">
        <v>7614</v>
      </c>
    </row>
    <row r="3951" spans="7:10" x14ac:dyDescent="0.35">
      <c r="G3951" t="str">
        <f t="shared" si="141"/>
        <v>RY6MEANWOOD HEALTH CENTRE</v>
      </c>
      <c r="H3951" t="str">
        <f t="shared" si="142"/>
        <v>RY6</v>
      </c>
      <c r="I3951" t="s">
        <v>7617</v>
      </c>
      <c r="J3951" t="s">
        <v>7616</v>
      </c>
    </row>
    <row r="3952" spans="7:10" x14ac:dyDescent="0.35">
      <c r="G3952" t="str">
        <f t="shared" si="141"/>
        <v>RY6MIDDLETON COMMUNITY HEALTH CENTRE</v>
      </c>
      <c r="H3952" t="str">
        <f t="shared" si="142"/>
        <v>RY6</v>
      </c>
      <c r="I3952" t="s">
        <v>7619</v>
      </c>
      <c r="J3952" t="s">
        <v>7618</v>
      </c>
    </row>
    <row r="3953" spans="7:10" x14ac:dyDescent="0.35">
      <c r="G3953" t="str">
        <f t="shared" si="141"/>
        <v>RY6MORLEY HEALTH CENTRE</v>
      </c>
      <c r="H3953" t="str">
        <f t="shared" si="142"/>
        <v>RY6</v>
      </c>
      <c r="I3953" t="s">
        <v>7621</v>
      </c>
      <c r="J3953" t="s">
        <v>7620</v>
      </c>
    </row>
    <row r="3954" spans="7:10" x14ac:dyDescent="0.35">
      <c r="G3954" t="str">
        <f t="shared" si="141"/>
        <v>RY6NEW CROFT SURGERY</v>
      </c>
      <c r="H3954" t="str">
        <f t="shared" si="142"/>
        <v>RY6</v>
      </c>
      <c r="I3954" t="s">
        <v>7623</v>
      </c>
      <c r="J3954" t="s">
        <v>7622</v>
      </c>
    </row>
    <row r="3955" spans="7:10" x14ac:dyDescent="0.35">
      <c r="G3955" t="str">
        <f t="shared" si="141"/>
        <v>RY6NORTH WEST HOUSE (PCT HQ)</v>
      </c>
      <c r="H3955" t="str">
        <f t="shared" si="142"/>
        <v>RY6</v>
      </c>
      <c r="I3955" t="s">
        <v>7625</v>
      </c>
      <c r="J3955" t="s">
        <v>7624</v>
      </c>
    </row>
    <row r="3956" spans="7:10" x14ac:dyDescent="0.35">
      <c r="G3956" t="str">
        <f t="shared" si="141"/>
        <v>RY6OFFENDER HEALTHCARE - LEEDS</v>
      </c>
      <c r="H3956" t="str">
        <f t="shared" si="142"/>
        <v>RY6</v>
      </c>
      <c r="I3956" t="s">
        <v>7627</v>
      </c>
      <c r="J3956" t="s">
        <v>7626</v>
      </c>
    </row>
    <row r="3957" spans="7:10" x14ac:dyDescent="0.35">
      <c r="G3957" t="str">
        <f t="shared" si="141"/>
        <v>RY6OFFENDER HEALTHCARE - WEALSTUN</v>
      </c>
      <c r="H3957" t="str">
        <f t="shared" si="142"/>
        <v>RY6</v>
      </c>
      <c r="I3957" t="s">
        <v>7629</v>
      </c>
      <c r="J3957" t="s">
        <v>7628</v>
      </c>
    </row>
    <row r="3958" spans="7:10" x14ac:dyDescent="0.35">
      <c r="G3958" t="str">
        <f t="shared" si="141"/>
        <v>RY6OFFENDER HEALTHCARE - WETHERBY</v>
      </c>
      <c r="H3958" t="str">
        <f t="shared" si="142"/>
        <v>RY6</v>
      </c>
      <c r="I3958" t="s">
        <v>7631</v>
      </c>
      <c r="J3958" t="s">
        <v>7630</v>
      </c>
    </row>
    <row r="3959" spans="7:10" x14ac:dyDescent="0.35">
      <c r="G3959" t="str">
        <f t="shared" si="141"/>
        <v>RY6OSMONDTHORPE ONE STOP SHOP</v>
      </c>
      <c r="H3959" t="str">
        <f t="shared" si="142"/>
        <v>RY6</v>
      </c>
      <c r="I3959" t="s">
        <v>7633</v>
      </c>
      <c r="J3959" t="s">
        <v>7632</v>
      </c>
    </row>
    <row r="3960" spans="7:10" x14ac:dyDescent="0.35">
      <c r="G3960" t="str">
        <f t="shared" si="141"/>
        <v>RY6OTLEY CLINIC</v>
      </c>
      <c r="H3960" t="str">
        <f t="shared" si="142"/>
        <v>RY6</v>
      </c>
      <c r="I3960" t="s">
        <v>7635</v>
      </c>
      <c r="J3960" t="s">
        <v>7634</v>
      </c>
    </row>
    <row r="3961" spans="7:10" x14ac:dyDescent="0.35">
      <c r="G3961" t="str">
        <f t="shared" si="141"/>
        <v>RY6PARK EDGE MEDICAL CENTRE</v>
      </c>
      <c r="H3961" t="str">
        <f t="shared" si="142"/>
        <v>RY6</v>
      </c>
      <c r="I3961" t="s">
        <v>7637</v>
      </c>
      <c r="J3961" t="s">
        <v>7636</v>
      </c>
    </row>
    <row r="3962" spans="7:10" x14ac:dyDescent="0.35">
      <c r="G3962" t="str">
        <f t="shared" si="141"/>
        <v>RY6PARK EDGE PRACTICE</v>
      </c>
      <c r="H3962" t="str">
        <f t="shared" si="142"/>
        <v>RY6</v>
      </c>
      <c r="I3962" t="s">
        <v>7639</v>
      </c>
      <c r="J3962" t="s">
        <v>7638</v>
      </c>
    </row>
    <row r="3963" spans="7:10" x14ac:dyDescent="0.35">
      <c r="G3963" t="str">
        <f t="shared" si="141"/>
        <v>RY6PARK ROAD MEDICAL CENTRE</v>
      </c>
      <c r="H3963" t="str">
        <f t="shared" si="142"/>
        <v>RY6</v>
      </c>
      <c r="I3963" t="s">
        <v>7641</v>
      </c>
      <c r="J3963" t="s">
        <v>7640</v>
      </c>
    </row>
    <row r="3964" spans="7:10" x14ac:dyDescent="0.35">
      <c r="G3964" t="str">
        <f t="shared" si="141"/>
        <v>RY6PARKSIDE COMMUNITY HEALTH CENTRE</v>
      </c>
      <c r="H3964" t="str">
        <f t="shared" si="142"/>
        <v>RY6</v>
      </c>
      <c r="I3964" t="s">
        <v>7643</v>
      </c>
      <c r="J3964" t="s">
        <v>7642</v>
      </c>
    </row>
    <row r="3965" spans="7:10" x14ac:dyDescent="0.35">
      <c r="G3965" t="str">
        <f t="shared" ref="G3965:G4015" si="143">H3965&amp;I3965</f>
        <v>RY6PRIORY VIEW MEDICAL CENTRE</v>
      </c>
      <c r="H3965" t="str">
        <f t="shared" si="142"/>
        <v>RY6</v>
      </c>
      <c r="I3965" t="s">
        <v>7645</v>
      </c>
      <c r="J3965" t="s">
        <v>7644</v>
      </c>
    </row>
    <row r="3966" spans="7:10" x14ac:dyDescent="0.35">
      <c r="G3966" t="str">
        <f t="shared" si="143"/>
        <v>RY6PUDSEY HEALTH CENTRE</v>
      </c>
      <c r="H3966" t="str">
        <f t="shared" si="142"/>
        <v>RY6</v>
      </c>
      <c r="I3966" t="s">
        <v>7647</v>
      </c>
      <c r="J3966" t="s">
        <v>7646</v>
      </c>
    </row>
    <row r="3967" spans="7:10" x14ac:dyDescent="0.35">
      <c r="G3967" t="str">
        <f t="shared" si="143"/>
        <v>RY6REGINALD CENTRE</v>
      </c>
      <c r="H3967" t="str">
        <f t="shared" si="142"/>
        <v>RY6</v>
      </c>
      <c r="I3967" t="s">
        <v>7649</v>
      </c>
      <c r="J3967" t="s">
        <v>7648</v>
      </c>
    </row>
    <row r="3968" spans="7:10" x14ac:dyDescent="0.35">
      <c r="G3968" t="str">
        <f t="shared" si="143"/>
        <v>RY6RICHMOND HOUSE</v>
      </c>
      <c r="H3968" t="str">
        <f t="shared" ref="H3968:H4018" si="144">LEFT(J3968,3)</f>
        <v>RY6</v>
      </c>
      <c r="I3968" t="s">
        <v>7651</v>
      </c>
      <c r="J3968" t="s">
        <v>7650</v>
      </c>
    </row>
    <row r="3969" spans="7:10" x14ac:dyDescent="0.35">
      <c r="G3969" t="str">
        <f t="shared" si="143"/>
        <v>RY6ROBIN LANE MEDICAL CENTRE</v>
      </c>
      <c r="H3969" t="str">
        <f t="shared" si="144"/>
        <v>RY6</v>
      </c>
      <c r="I3969" t="s">
        <v>7653</v>
      </c>
      <c r="J3969" t="s">
        <v>7652</v>
      </c>
    </row>
    <row r="3970" spans="7:10" x14ac:dyDescent="0.35">
      <c r="G3970" t="str">
        <f t="shared" si="143"/>
        <v>RY6ROTHWELL HEALTH CENTRE</v>
      </c>
      <c r="H3970" t="str">
        <f t="shared" si="144"/>
        <v>RY6</v>
      </c>
      <c r="I3970" t="s">
        <v>7655</v>
      </c>
      <c r="J3970" t="s">
        <v>7654</v>
      </c>
    </row>
    <row r="3971" spans="7:10" x14ac:dyDescent="0.35">
      <c r="G3971" t="str">
        <f t="shared" si="143"/>
        <v>RY6RUTLAND LODGE MEDICAL PRACTICE</v>
      </c>
      <c r="H3971" t="str">
        <f t="shared" si="144"/>
        <v>RY6</v>
      </c>
      <c r="I3971" t="s">
        <v>7657</v>
      </c>
      <c r="J3971" t="s">
        <v>7656</v>
      </c>
    </row>
    <row r="3972" spans="7:10" x14ac:dyDescent="0.35">
      <c r="G3972" t="str">
        <f t="shared" si="143"/>
        <v>RY6SCOTT HALL LEISURE CENTRE</v>
      </c>
      <c r="H3972" t="str">
        <f t="shared" si="144"/>
        <v>RY6</v>
      </c>
      <c r="I3972" t="s">
        <v>7659</v>
      </c>
      <c r="J3972" t="s">
        <v>7658</v>
      </c>
    </row>
    <row r="3973" spans="7:10" x14ac:dyDescent="0.35">
      <c r="G3973" t="str">
        <f t="shared" si="143"/>
        <v>RY6SEACROFT CLINIC</v>
      </c>
      <c r="H3973" t="str">
        <f t="shared" si="144"/>
        <v>RY6</v>
      </c>
      <c r="I3973" t="s">
        <v>7661</v>
      </c>
      <c r="J3973" t="s">
        <v>7660</v>
      </c>
    </row>
    <row r="3974" spans="7:10" x14ac:dyDescent="0.35">
      <c r="G3974" t="str">
        <f t="shared" si="143"/>
        <v>RY6SEACROFT HOSPITAL</v>
      </c>
      <c r="H3974" t="str">
        <f t="shared" si="144"/>
        <v>RY6</v>
      </c>
      <c r="I3974" t="s">
        <v>7663</v>
      </c>
      <c r="J3974" t="s">
        <v>7662</v>
      </c>
    </row>
    <row r="3975" spans="7:10" x14ac:dyDescent="0.35">
      <c r="G3975" t="str">
        <f t="shared" si="143"/>
        <v>RY6SEACROFT ONE STOP SHOP</v>
      </c>
      <c r="H3975" t="str">
        <f t="shared" si="144"/>
        <v>RY6</v>
      </c>
      <c r="I3975" t="s">
        <v>1589</v>
      </c>
      <c r="J3975" t="s">
        <v>7664</v>
      </c>
    </row>
    <row r="3976" spans="7:10" x14ac:dyDescent="0.35">
      <c r="G3976" t="str">
        <f t="shared" si="143"/>
        <v>RY6SHAFTSBURY HOUSE</v>
      </c>
      <c r="H3976" t="str">
        <f t="shared" si="144"/>
        <v>RY6</v>
      </c>
      <c r="I3976" t="s">
        <v>7666</v>
      </c>
      <c r="J3976" t="s">
        <v>7665</v>
      </c>
    </row>
    <row r="3977" spans="7:10" x14ac:dyDescent="0.35">
      <c r="G3977" t="str">
        <f t="shared" si="143"/>
        <v>RY6ST GEORGES CENTRE</v>
      </c>
      <c r="H3977" t="str">
        <f t="shared" si="144"/>
        <v>RY6</v>
      </c>
      <c r="I3977" t="s">
        <v>7668</v>
      </c>
      <c r="J3977" t="s">
        <v>7667</v>
      </c>
    </row>
    <row r="3978" spans="7:10" x14ac:dyDescent="0.35">
      <c r="G3978" t="str">
        <f t="shared" si="143"/>
        <v>RY6ST MARY'S HOSPITAL</v>
      </c>
      <c r="H3978" t="str">
        <f t="shared" si="144"/>
        <v>RY6</v>
      </c>
      <c r="I3978" t="s">
        <v>265</v>
      </c>
      <c r="J3978" t="s">
        <v>7669</v>
      </c>
    </row>
    <row r="3979" spans="7:10" x14ac:dyDescent="0.35">
      <c r="G3979" t="str">
        <f t="shared" si="143"/>
        <v>RY6STOCKDALE HOUSE</v>
      </c>
      <c r="H3979" t="str">
        <f t="shared" si="144"/>
        <v>RY6</v>
      </c>
      <c r="I3979" t="s">
        <v>7671</v>
      </c>
      <c r="J3979" t="s">
        <v>7670</v>
      </c>
    </row>
    <row r="3980" spans="7:10" x14ac:dyDescent="0.35">
      <c r="G3980" t="str">
        <f t="shared" si="143"/>
        <v>RY6STREET LANE PRACTICE</v>
      </c>
      <c r="H3980" t="str">
        <f t="shared" si="144"/>
        <v>RY6</v>
      </c>
      <c r="I3980" t="s">
        <v>7673</v>
      </c>
      <c r="J3980" t="s">
        <v>7672</v>
      </c>
    </row>
    <row r="3981" spans="7:10" x14ac:dyDescent="0.35">
      <c r="G3981" t="str">
        <f t="shared" si="143"/>
        <v>RY6SUNFIELD MEDICAL CENTRE</v>
      </c>
      <c r="H3981" t="str">
        <f t="shared" si="144"/>
        <v>RY6</v>
      </c>
      <c r="I3981" t="s">
        <v>7675</v>
      </c>
      <c r="J3981" t="s">
        <v>7674</v>
      </c>
    </row>
    <row r="3982" spans="7:10" x14ac:dyDescent="0.35">
      <c r="G3982" t="str">
        <f t="shared" si="143"/>
        <v>RY6SWILLINGTON CLINIC</v>
      </c>
      <c r="H3982" t="str">
        <f t="shared" si="144"/>
        <v>RY6</v>
      </c>
      <c r="I3982" t="s">
        <v>7677</v>
      </c>
      <c r="J3982" t="s">
        <v>7676</v>
      </c>
    </row>
    <row r="3983" spans="7:10" x14ac:dyDescent="0.35">
      <c r="G3983" t="str">
        <f t="shared" si="143"/>
        <v>RY6THORNTON MEDICAL CENTRE</v>
      </c>
      <c r="H3983" t="str">
        <f t="shared" si="144"/>
        <v>RY6</v>
      </c>
      <c r="I3983" t="s">
        <v>7679</v>
      </c>
      <c r="J3983" t="s">
        <v>7678</v>
      </c>
    </row>
    <row r="3984" spans="7:10" x14ac:dyDescent="0.35">
      <c r="G3984" t="str">
        <f t="shared" si="143"/>
        <v>RY6TINSHILL LANE SURGERY</v>
      </c>
      <c r="H3984" t="str">
        <f t="shared" si="144"/>
        <v>RY6</v>
      </c>
      <c r="I3984" t="s">
        <v>7681</v>
      </c>
      <c r="J3984" t="s">
        <v>7680</v>
      </c>
    </row>
    <row r="3985" spans="7:10" x14ac:dyDescent="0.35">
      <c r="G3985" t="str">
        <f t="shared" si="143"/>
        <v>RY6WEST LODGE SURGERY</v>
      </c>
      <c r="H3985" t="str">
        <f t="shared" si="144"/>
        <v>RY6</v>
      </c>
      <c r="I3985" t="s">
        <v>7683</v>
      </c>
      <c r="J3985" t="s">
        <v>7682</v>
      </c>
    </row>
    <row r="3986" spans="7:10" x14ac:dyDescent="0.35">
      <c r="G3986" t="str">
        <f t="shared" si="143"/>
        <v>RY6WESTGATE SURGERY</v>
      </c>
      <c r="H3986" t="str">
        <f t="shared" si="144"/>
        <v>RY6</v>
      </c>
      <c r="I3986" t="s">
        <v>7685</v>
      </c>
      <c r="J3986" t="s">
        <v>7684</v>
      </c>
    </row>
    <row r="3987" spans="7:10" x14ac:dyDescent="0.35">
      <c r="G3987" t="str">
        <f t="shared" si="143"/>
        <v>RY6WETHERBY HEALTH CENTRE</v>
      </c>
      <c r="H3987" t="str">
        <f t="shared" si="144"/>
        <v>RY6</v>
      </c>
      <c r="I3987" t="s">
        <v>7687</v>
      </c>
      <c r="J3987" t="s">
        <v>7686</v>
      </c>
    </row>
    <row r="3988" spans="7:10" x14ac:dyDescent="0.35">
      <c r="G3988" t="str">
        <f t="shared" si="143"/>
        <v>RY6WHARFEDALE HOSPITAL</v>
      </c>
      <c r="H3988" t="str">
        <f t="shared" si="144"/>
        <v>RY6</v>
      </c>
      <c r="I3988" t="s">
        <v>7689</v>
      </c>
      <c r="J3988" t="s">
        <v>7688</v>
      </c>
    </row>
    <row r="3989" spans="7:10" x14ac:dyDescent="0.35">
      <c r="G3989" t="str">
        <f t="shared" si="143"/>
        <v>RY6WHITEHALL SURGERY</v>
      </c>
      <c r="H3989" t="str">
        <f t="shared" si="144"/>
        <v>RY6</v>
      </c>
      <c r="I3989" t="s">
        <v>7691</v>
      </c>
      <c r="J3989" t="s">
        <v>7690</v>
      </c>
    </row>
    <row r="3990" spans="7:10" x14ac:dyDescent="0.35">
      <c r="G3990" t="str">
        <f t="shared" si="143"/>
        <v>RY6WIRA HOUSE</v>
      </c>
      <c r="H3990" t="str">
        <f t="shared" si="144"/>
        <v>RY6</v>
      </c>
      <c r="I3990" t="s">
        <v>7693</v>
      </c>
      <c r="J3990" t="s">
        <v>7692</v>
      </c>
    </row>
    <row r="3991" spans="7:10" x14ac:dyDescent="0.35">
      <c r="G3991" t="str">
        <f t="shared" si="143"/>
        <v>RY6WOODHOUSE HEALTH CENTRE</v>
      </c>
      <c r="H3991" t="str">
        <f t="shared" si="144"/>
        <v>RY6</v>
      </c>
      <c r="I3991" t="s">
        <v>7695</v>
      </c>
      <c r="J3991" t="s">
        <v>7694</v>
      </c>
    </row>
    <row r="3992" spans="7:10" x14ac:dyDescent="0.35">
      <c r="G3992" t="str">
        <f t="shared" si="143"/>
        <v>RY6WOODSLEY ROAD HEALTH CENTRE</v>
      </c>
      <c r="H3992" t="str">
        <f t="shared" si="144"/>
        <v>RY6</v>
      </c>
      <c r="I3992" t="s">
        <v>7697</v>
      </c>
      <c r="J3992" t="s">
        <v>7696</v>
      </c>
    </row>
    <row r="3993" spans="7:10" x14ac:dyDescent="0.35">
      <c r="G3993" t="str">
        <f t="shared" si="143"/>
        <v>RY6WORTLEY BECK HEALTH CENTRE</v>
      </c>
      <c r="H3993" t="str">
        <f t="shared" si="144"/>
        <v>RY6</v>
      </c>
      <c r="I3993" t="s">
        <v>7699</v>
      </c>
      <c r="J3993" t="s">
        <v>7698</v>
      </c>
    </row>
    <row r="3994" spans="7:10" x14ac:dyDescent="0.35">
      <c r="G3994" t="str">
        <f t="shared" si="143"/>
        <v>RY6YEADON HEALTH CENTRE</v>
      </c>
      <c r="H3994" t="str">
        <f t="shared" si="144"/>
        <v>RY6</v>
      </c>
      <c r="I3994" t="s">
        <v>7701</v>
      </c>
      <c r="J3994" t="s">
        <v>7700</v>
      </c>
    </row>
    <row r="3995" spans="7:10" x14ac:dyDescent="0.35">
      <c r="G3995" t="str">
        <f t="shared" si="143"/>
        <v>RY8AMBERLEY HOUSE</v>
      </c>
      <c r="H3995" t="str">
        <f t="shared" si="144"/>
        <v>RY8</v>
      </c>
      <c r="I3995" t="s">
        <v>7703</v>
      </c>
      <c r="J3995" t="s">
        <v>7702</v>
      </c>
    </row>
    <row r="3996" spans="7:10" x14ac:dyDescent="0.35">
      <c r="G3996" t="str">
        <f t="shared" si="143"/>
        <v>RY8ASH GREEN</v>
      </c>
      <c r="H3996" t="str">
        <f t="shared" si="144"/>
        <v>RY8</v>
      </c>
      <c r="I3996" t="s">
        <v>7705</v>
      </c>
      <c r="J3996" t="s">
        <v>7704</v>
      </c>
    </row>
    <row r="3997" spans="7:10" x14ac:dyDescent="0.35">
      <c r="G3997" t="str">
        <f t="shared" si="143"/>
        <v>RY8BABINGTON HOSPITAL</v>
      </c>
      <c r="H3997" t="str">
        <f t="shared" si="144"/>
        <v>RY8</v>
      </c>
      <c r="I3997" t="s">
        <v>7707</v>
      </c>
      <c r="J3997" t="s">
        <v>7706</v>
      </c>
    </row>
    <row r="3998" spans="7:10" x14ac:dyDescent="0.35">
      <c r="G3998" t="str">
        <f t="shared" si="143"/>
        <v>RY8BABINGTON HOSPITAL 2</v>
      </c>
      <c r="H3998" t="str">
        <f t="shared" si="144"/>
        <v>RY8</v>
      </c>
      <c r="I3998" t="s">
        <v>7709</v>
      </c>
      <c r="J3998" t="s">
        <v>7708</v>
      </c>
    </row>
    <row r="3999" spans="7:10" x14ac:dyDescent="0.35">
      <c r="G3999" t="str">
        <f t="shared" si="143"/>
        <v>RY8BOLSOVER HOSPITAL</v>
      </c>
      <c r="H3999" t="str">
        <f t="shared" si="144"/>
        <v>RY8</v>
      </c>
      <c r="I3999" t="s">
        <v>7711</v>
      </c>
      <c r="J3999" t="s">
        <v>7710</v>
      </c>
    </row>
    <row r="4000" spans="7:10" x14ac:dyDescent="0.35">
      <c r="G4000" t="str">
        <f t="shared" si="143"/>
        <v>RY8BUXTON COTTAGE HOSPITAL</v>
      </c>
      <c r="H4000" t="str">
        <f t="shared" si="144"/>
        <v>RY8</v>
      </c>
      <c r="I4000" t="s">
        <v>5236</v>
      </c>
      <c r="J4000" t="s">
        <v>7712</v>
      </c>
    </row>
    <row r="4001" spans="7:10" x14ac:dyDescent="0.35">
      <c r="G4001" t="str">
        <f t="shared" si="143"/>
        <v>RY8BUXTON HOSPITAL</v>
      </c>
      <c r="H4001" t="str">
        <f t="shared" si="144"/>
        <v>RY8</v>
      </c>
      <c r="I4001" t="s">
        <v>1504</v>
      </c>
      <c r="J4001" t="s">
        <v>7713</v>
      </c>
    </row>
    <row r="4002" spans="7:10" x14ac:dyDescent="0.35">
      <c r="G4002" t="str">
        <f t="shared" si="143"/>
        <v>RY8CARDIOLOGY - ILKESTON</v>
      </c>
      <c r="H4002" t="str">
        <f t="shared" si="144"/>
        <v>RY8</v>
      </c>
      <c r="I4002" t="s">
        <v>7715</v>
      </c>
      <c r="J4002" t="s">
        <v>7714</v>
      </c>
    </row>
    <row r="4003" spans="7:10" x14ac:dyDescent="0.35">
      <c r="G4003" t="str">
        <f t="shared" si="143"/>
        <v>RY8CARDIOLOGY - LONG EATON</v>
      </c>
      <c r="H4003" t="str">
        <f t="shared" si="144"/>
        <v>RY8</v>
      </c>
      <c r="I4003" t="s">
        <v>7717</v>
      </c>
      <c r="J4003" t="s">
        <v>7716</v>
      </c>
    </row>
    <row r="4004" spans="7:10" x14ac:dyDescent="0.35">
      <c r="G4004" t="str">
        <f t="shared" si="143"/>
        <v>RY8CAVENDISH HOSPITAL</v>
      </c>
      <c r="H4004" t="str">
        <f t="shared" si="144"/>
        <v>RY8</v>
      </c>
      <c r="I4004" t="s">
        <v>7719</v>
      </c>
      <c r="J4004" t="s">
        <v>7718</v>
      </c>
    </row>
    <row r="4005" spans="7:10" x14ac:dyDescent="0.35">
      <c r="G4005" t="str">
        <f t="shared" si="143"/>
        <v>RY8CLAY CROSS HOSPITAL</v>
      </c>
      <c r="H4005" t="str">
        <f t="shared" si="144"/>
        <v>RY8</v>
      </c>
      <c r="I4005" t="s">
        <v>7721</v>
      </c>
      <c r="J4005" t="s">
        <v>7720</v>
      </c>
    </row>
    <row r="4006" spans="7:10" x14ac:dyDescent="0.35">
      <c r="G4006" t="str">
        <f t="shared" si="143"/>
        <v>RY8DERBYSHIRE COUNTY PCT HEALTH PROMOTION</v>
      </c>
      <c r="H4006" t="str">
        <f t="shared" si="144"/>
        <v>RY8</v>
      </c>
      <c r="I4006" t="s">
        <v>7723</v>
      </c>
      <c r="J4006" t="s">
        <v>7722</v>
      </c>
    </row>
    <row r="4007" spans="7:10" x14ac:dyDescent="0.35">
      <c r="G4007" t="str">
        <f t="shared" si="143"/>
        <v>RY8DRONFIELD CIVIC HALL</v>
      </c>
      <c r="H4007" t="str">
        <f t="shared" si="144"/>
        <v>RY8</v>
      </c>
      <c r="I4007" t="s">
        <v>7725</v>
      </c>
      <c r="J4007" t="s">
        <v>7724</v>
      </c>
    </row>
    <row r="4008" spans="7:10" x14ac:dyDescent="0.35">
      <c r="G4008" t="str">
        <f t="shared" si="143"/>
        <v>RY8EAR NOSE &amp; THROAT - ILKESTON</v>
      </c>
      <c r="H4008" t="str">
        <f t="shared" si="144"/>
        <v>RY8</v>
      </c>
      <c r="I4008" t="s">
        <v>7727</v>
      </c>
      <c r="J4008" t="s">
        <v>7726</v>
      </c>
    </row>
    <row r="4009" spans="7:10" x14ac:dyDescent="0.35">
      <c r="G4009" t="str">
        <f t="shared" si="143"/>
        <v>RY8EAR NOSE &amp; THROAT HMH</v>
      </c>
      <c r="H4009" t="str">
        <f t="shared" si="144"/>
        <v>RY8</v>
      </c>
      <c r="I4009" t="s">
        <v>7729</v>
      </c>
      <c r="J4009" t="s">
        <v>7728</v>
      </c>
    </row>
    <row r="4010" spans="7:10" x14ac:dyDescent="0.35">
      <c r="G4010" t="str">
        <f t="shared" si="143"/>
        <v>RY8ENT - LONG EATON</v>
      </c>
      <c r="H4010" t="str">
        <f t="shared" si="144"/>
        <v>RY8</v>
      </c>
      <c r="I4010" t="s">
        <v>7731</v>
      </c>
      <c r="J4010" t="s">
        <v>7730</v>
      </c>
    </row>
    <row r="4011" spans="7:10" x14ac:dyDescent="0.35">
      <c r="G4011" t="str">
        <f t="shared" si="143"/>
        <v>RY8GASTROENTEROLOGY - HMH</v>
      </c>
      <c r="H4011" t="str">
        <f t="shared" si="144"/>
        <v>RY8</v>
      </c>
      <c r="I4011" t="s">
        <v>7733</v>
      </c>
      <c r="J4011" t="s">
        <v>7732</v>
      </c>
    </row>
    <row r="4012" spans="7:10" x14ac:dyDescent="0.35">
      <c r="G4012" t="str">
        <f t="shared" si="143"/>
        <v>RY8GASTROENTEROLOGY - ILKESTON</v>
      </c>
      <c r="H4012" t="str">
        <f t="shared" si="144"/>
        <v>RY8</v>
      </c>
      <c r="I4012" t="s">
        <v>7735</v>
      </c>
      <c r="J4012" t="s">
        <v>7734</v>
      </c>
    </row>
    <row r="4013" spans="7:10" x14ac:dyDescent="0.35">
      <c r="G4013" t="str">
        <f t="shared" si="143"/>
        <v>RY8GASTROENTEROLOGY - LONG EATON</v>
      </c>
      <c r="H4013" t="str">
        <f t="shared" si="144"/>
        <v>RY8</v>
      </c>
      <c r="I4013" t="s">
        <v>7737</v>
      </c>
      <c r="J4013" t="s">
        <v>7736</v>
      </c>
    </row>
    <row r="4014" spans="7:10" x14ac:dyDescent="0.35">
      <c r="G4014" t="str">
        <f t="shared" si="143"/>
        <v>RY8GASTROENTEROLOGY - RIPLEY</v>
      </c>
      <c r="H4014" t="str">
        <f t="shared" si="144"/>
        <v>RY8</v>
      </c>
      <c r="I4014" t="s">
        <v>7739</v>
      </c>
      <c r="J4014" t="s">
        <v>7738</v>
      </c>
    </row>
    <row r="4015" spans="7:10" x14ac:dyDescent="0.35">
      <c r="G4015" t="str">
        <f t="shared" si="143"/>
        <v>RY8GERIATRIC MEDICINE</v>
      </c>
      <c r="H4015" t="str">
        <f t="shared" si="144"/>
        <v>RY8</v>
      </c>
      <c r="I4015" t="s">
        <v>7741</v>
      </c>
      <c r="J4015" t="s">
        <v>7740</v>
      </c>
    </row>
    <row r="4016" spans="7:10" x14ac:dyDescent="0.35">
      <c r="G4016" t="str">
        <f t="shared" ref="G4016:G4063" si="145">H4016&amp;I4016</f>
        <v>RY8GERIATRIC MEDICINE - BABINGTON</v>
      </c>
      <c r="H4016" t="str">
        <f t="shared" si="144"/>
        <v>RY8</v>
      </c>
      <c r="I4016" t="s">
        <v>7743</v>
      </c>
      <c r="J4016" t="s">
        <v>7742</v>
      </c>
    </row>
    <row r="4017" spans="7:10" x14ac:dyDescent="0.35">
      <c r="G4017" t="str">
        <f t="shared" si="145"/>
        <v>RY8GERIATRIC MEDICINE - RIPLEY</v>
      </c>
      <c r="H4017" t="str">
        <f t="shared" si="144"/>
        <v>RY8</v>
      </c>
      <c r="I4017" t="s">
        <v>7745</v>
      </c>
      <c r="J4017" t="s">
        <v>7744</v>
      </c>
    </row>
    <row r="4018" spans="7:10" x14ac:dyDescent="0.35">
      <c r="G4018" t="str">
        <f t="shared" si="145"/>
        <v>RY8GYNAECOLOGY - HMH</v>
      </c>
      <c r="H4018" t="str">
        <f t="shared" si="144"/>
        <v>RY8</v>
      </c>
      <c r="I4018" t="s">
        <v>7747</v>
      </c>
      <c r="J4018" t="s">
        <v>7746</v>
      </c>
    </row>
    <row r="4019" spans="7:10" x14ac:dyDescent="0.35">
      <c r="G4019" t="str">
        <f t="shared" si="145"/>
        <v>RY8GYNAECOLOGY - ILKESTON</v>
      </c>
      <c r="H4019" t="str">
        <f t="shared" ref="H4019:H4066" si="146">LEFT(J4019,3)</f>
        <v>RY8</v>
      </c>
      <c r="I4019" t="s">
        <v>7749</v>
      </c>
      <c r="J4019" t="s">
        <v>7748</v>
      </c>
    </row>
    <row r="4020" spans="7:10" x14ac:dyDescent="0.35">
      <c r="G4020" t="str">
        <f t="shared" si="145"/>
        <v>RY8GYNAECOLOGY - LONG EATON</v>
      </c>
      <c r="H4020" t="str">
        <f t="shared" si="146"/>
        <v>RY8</v>
      </c>
      <c r="I4020" t="s">
        <v>7751</v>
      </c>
      <c r="J4020" t="s">
        <v>7750</v>
      </c>
    </row>
    <row r="4021" spans="7:10" x14ac:dyDescent="0.35">
      <c r="G4021" t="str">
        <f t="shared" si="145"/>
        <v>RY8GYNAECOLOGY - RIPLEY</v>
      </c>
      <c r="H4021" t="str">
        <f t="shared" si="146"/>
        <v>RY8</v>
      </c>
      <c r="I4021" t="s">
        <v>7753</v>
      </c>
      <c r="J4021" t="s">
        <v>7752</v>
      </c>
    </row>
    <row r="4022" spans="7:10" x14ac:dyDescent="0.35">
      <c r="G4022" t="str">
        <f t="shared" si="145"/>
        <v>RY8HAZELWOOD</v>
      </c>
      <c r="H4022" t="str">
        <f t="shared" si="146"/>
        <v>RY8</v>
      </c>
      <c r="I4022" t="s">
        <v>2929</v>
      </c>
      <c r="J4022" t="s">
        <v>7754</v>
      </c>
    </row>
    <row r="4023" spans="7:10" x14ac:dyDescent="0.35">
      <c r="G4023" t="str">
        <f t="shared" si="145"/>
        <v>RY8HEANOR MEMORIAL HOSPITAL</v>
      </c>
      <c r="H4023" t="str">
        <f t="shared" si="146"/>
        <v>RY8</v>
      </c>
      <c r="I4023" t="s">
        <v>7756</v>
      </c>
      <c r="J4023" t="s">
        <v>7755</v>
      </c>
    </row>
    <row r="4024" spans="7:10" x14ac:dyDescent="0.35">
      <c r="G4024" t="str">
        <f t="shared" si="145"/>
        <v>RY8HEANOR MEMORIAL HOSPITAL 2</v>
      </c>
      <c r="H4024" t="str">
        <f t="shared" si="146"/>
        <v>RY8</v>
      </c>
      <c r="I4024" t="s">
        <v>7758</v>
      </c>
      <c r="J4024" t="s">
        <v>7757</v>
      </c>
    </row>
    <row r="4025" spans="7:10" x14ac:dyDescent="0.35">
      <c r="G4025" t="str">
        <f t="shared" si="145"/>
        <v>RY8ILKESTON COMMUNITY HOSPITAL</v>
      </c>
      <c r="H4025" t="str">
        <f t="shared" si="146"/>
        <v>RY8</v>
      </c>
      <c r="I4025" t="s">
        <v>7760</v>
      </c>
      <c r="J4025" t="s">
        <v>7759</v>
      </c>
    </row>
    <row r="4026" spans="7:10" x14ac:dyDescent="0.35">
      <c r="G4026" t="str">
        <f t="shared" si="145"/>
        <v>RY8ILKESTON HOSPITAL</v>
      </c>
      <c r="H4026" t="str">
        <f t="shared" si="146"/>
        <v>RY8</v>
      </c>
      <c r="I4026" t="s">
        <v>7762</v>
      </c>
      <c r="J4026" t="s">
        <v>7761</v>
      </c>
    </row>
    <row r="4027" spans="7:10" x14ac:dyDescent="0.35">
      <c r="G4027" t="str">
        <f t="shared" si="145"/>
        <v>RY8LONG EATON HEALTH CENTRE</v>
      </c>
      <c r="H4027" t="str">
        <f t="shared" si="146"/>
        <v>RY8</v>
      </c>
      <c r="I4027" t="s">
        <v>7764</v>
      </c>
      <c r="J4027" t="s">
        <v>7763</v>
      </c>
    </row>
    <row r="4028" spans="7:10" x14ac:dyDescent="0.35">
      <c r="G4028" t="str">
        <f t="shared" si="145"/>
        <v>RY8NEPHROLOGY - LONG EATON</v>
      </c>
      <c r="H4028" t="str">
        <f t="shared" si="146"/>
        <v>RY8</v>
      </c>
      <c r="I4028" t="s">
        <v>7766</v>
      </c>
      <c r="J4028" t="s">
        <v>7765</v>
      </c>
    </row>
    <row r="4029" spans="7:10" x14ac:dyDescent="0.35">
      <c r="G4029" t="str">
        <f t="shared" si="145"/>
        <v>RY8NEWHOLME HOSPITAL</v>
      </c>
      <c r="H4029" t="str">
        <f t="shared" si="146"/>
        <v>RY8</v>
      </c>
      <c r="I4029" t="s">
        <v>6697</v>
      </c>
      <c r="J4029" t="s">
        <v>7767</v>
      </c>
    </row>
    <row r="4030" spans="7:10" x14ac:dyDescent="0.35">
      <c r="G4030" t="str">
        <f t="shared" si="145"/>
        <v>RY8OLD VICARAGE</v>
      </c>
      <c r="H4030" t="str">
        <f t="shared" si="146"/>
        <v>RY8</v>
      </c>
      <c r="I4030" t="s">
        <v>4909</v>
      </c>
      <c r="J4030" t="s">
        <v>7768</v>
      </c>
    </row>
    <row r="4031" spans="7:10" x14ac:dyDescent="0.35">
      <c r="G4031" t="str">
        <f t="shared" si="145"/>
        <v>RY8OPHTHALMOLOGY - ILKESTON</v>
      </c>
      <c r="H4031" t="str">
        <f t="shared" si="146"/>
        <v>RY8</v>
      </c>
      <c r="I4031" t="s">
        <v>7770</v>
      </c>
      <c r="J4031" t="s">
        <v>7769</v>
      </c>
    </row>
    <row r="4032" spans="7:10" x14ac:dyDescent="0.35">
      <c r="G4032" t="str">
        <f t="shared" si="145"/>
        <v>RY8OPHTHALMOLOGY - LONG EATON</v>
      </c>
      <c r="H4032" t="str">
        <f t="shared" si="146"/>
        <v>RY8</v>
      </c>
      <c r="I4032" t="s">
        <v>7772</v>
      </c>
      <c r="J4032" t="s">
        <v>7771</v>
      </c>
    </row>
    <row r="4033" spans="7:10" x14ac:dyDescent="0.35">
      <c r="G4033" t="str">
        <f t="shared" si="145"/>
        <v>RY8OPHTHALMOLOGY - RIPLEY</v>
      </c>
      <c r="H4033" t="str">
        <f t="shared" si="146"/>
        <v>RY8</v>
      </c>
      <c r="I4033" t="s">
        <v>7774</v>
      </c>
      <c r="J4033" t="s">
        <v>7773</v>
      </c>
    </row>
    <row r="4034" spans="7:10" x14ac:dyDescent="0.35">
      <c r="G4034" t="str">
        <f t="shared" si="145"/>
        <v>RY8OPMH</v>
      </c>
      <c r="H4034" t="str">
        <f t="shared" si="146"/>
        <v>RY8</v>
      </c>
      <c r="I4034" t="s">
        <v>7776</v>
      </c>
      <c r="J4034" t="s">
        <v>7775</v>
      </c>
    </row>
    <row r="4035" spans="7:10" x14ac:dyDescent="0.35">
      <c r="G4035" t="str">
        <f t="shared" si="145"/>
        <v>RY8ORCHARD COTTAGES</v>
      </c>
      <c r="H4035" t="str">
        <f t="shared" si="146"/>
        <v>RY8</v>
      </c>
      <c r="I4035" t="s">
        <v>7778</v>
      </c>
      <c r="J4035" t="s">
        <v>7777</v>
      </c>
    </row>
    <row r="4036" spans="7:10" x14ac:dyDescent="0.35">
      <c r="G4036" t="str">
        <f t="shared" si="145"/>
        <v>RY8ORTHOPAEDIC- LONG EATON</v>
      </c>
      <c r="H4036" t="str">
        <f t="shared" si="146"/>
        <v>RY8</v>
      </c>
      <c r="I4036" t="s">
        <v>7780</v>
      </c>
      <c r="J4036" t="s">
        <v>7779</v>
      </c>
    </row>
    <row r="4037" spans="7:10" x14ac:dyDescent="0.35">
      <c r="G4037" t="str">
        <f t="shared" si="145"/>
        <v>RY8PAEDIATRICS - RIPLEY</v>
      </c>
      <c r="H4037" t="str">
        <f t="shared" si="146"/>
        <v>RY8</v>
      </c>
      <c r="I4037" t="s">
        <v>7782</v>
      </c>
      <c r="J4037" t="s">
        <v>7781</v>
      </c>
    </row>
    <row r="4038" spans="7:10" x14ac:dyDescent="0.35">
      <c r="G4038" t="str">
        <f t="shared" si="145"/>
        <v>RY8PALLIATIVE CARE - ILKESTON</v>
      </c>
      <c r="H4038" t="str">
        <f t="shared" si="146"/>
        <v>RY8</v>
      </c>
      <c r="I4038" t="s">
        <v>7784</v>
      </c>
      <c r="J4038" t="s">
        <v>7783</v>
      </c>
    </row>
    <row r="4039" spans="7:10" x14ac:dyDescent="0.35">
      <c r="G4039" t="str">
        <f t="shared" si="145"/>
        <v>RY8PALLIATIVE CARE - RIPLEY</v>
      </c>
      <c r="H4039" t="str">
        <f t="shared" si="146"/>
        <v>RY8</v>
      </c>
      <c r="I4039" t="s">
        <v>7786</v>
      </c>
      <c r="J4039" t="s">
        <v>7785</v>
      </c>
    </row>
    <row r="4040" spans="7:10" x14ac:dyDescent="0.35">
      <c r="G4040" t="str">
        <f t="shared" si="145"/>
        <v>RY8PARK HILL</v>
      </c>
      <c r="H4040" t="str">
        <f t="shared" si="146"/>
        <v>RY8</v>
      </c>
      <c r="I4040" t="s">
        <v>7788</v>
      </c>
      <c r="J4040" t="s">
        <v>7787</v>
      </c>
    </row>
    <row r="4041" spans="7:10" x14ac:dyDescent="0.35">
      <c r="G4041" t="str">
        <f t="shared" si="145"/>
        <v>RY8RESPIRATORY- LONG EATON</v>
      </c>
      <c r="H4041" t="str">
        <f t="shared" si="146"/>
        <v>RY8</v>
      </c>
      <c r="I4041" t="s">
        <v>7790</v>
      </c>
      <c r="J4041" t="s">
        <v>7789</v>
      </c>
    </row>
    <row r="4042" spans="7:10" x14ac:dyDescent="0.35">
      <c r="G4042" t="str">
        <f t="shared" si="145"/>
        <v>RY8RESPIRATORY MEDICINE</v>
      </c>
      <c r="H4042" t="str">
        <f t="shared" si="146"/>
        <v>RY8</v>
      </c>
      <c r="I4042" t="s">
        <v>7792</v>
      </c>
      <c r="J4042" t="s">
        <v>7791</v>
      </c>
    </row>
    <row r="4043" spans="7:10" x14ac:dyDescent="0.35">
      <c r="G4043" t="str">
        <f t="shared" si="145"/>
        <v>RY8RHEUMATOLOGY - HMH</v>
      </c>
      <c r="H4043" t="str">
        <f t="shared" si="146"/>
        <v>RY8</v>
      </c>
      <c r="I4043" t="s">
        <v>7794</v>
      </c>
      <c r="J4043" t="s">
        <v>7793</v>
      </c>
    </row>
    <row r="4044" spans="7:10" x14ac:dyDescent="0.35">
      <c r="G4044" t="str">
        <f t="shared" si="145"/>
        <v>RY8RHEUMATOLOGY - ILKESTON</v>
      </c>
      <c r="H4044" t="str">
        <f t="shared" si="146"/>
        <v>RY8</v>
      </c>
      <c r="I4044" t="s">
        <v>7796</v>
      </c>
      <c r="J4044" t="s">
        <v>7795</v>
      </c>
    </row>
    <row r="4045" spans="7:10" x14ac:dyDescent="0.35">
      <c r="G4045" t="str">
        <f t="shared" si="145"/>
        <v>RY8RHEUMATOLOGY - RIPLEY</v>
      </c>
      <c r="H4045" t="str">
        <f t="shared" si="146"/>
        <v>RY8</v>
      </c>
      <c r="I4045" t="s">
        <v>7798</v>
      </c>
      <c r="J4045" t="s">
        <v>7797</v>
      </c>
    </row>
    <row r="4046" spans="7:10" x14ac:dyDescent="0.35">
      <c r="G4046" t="str">
        <f t="shared" si="145"/>
        <v>RY8RIPLEY HOSPITAL</v>
      </c>
      <c r="H4046" t="str">
        <f t="shared" si="146"/>
        <v>RY8</v>
      </c>
      <c r="I4046" t="s">
        <v>6704</v>
      </c>
      <c r="J4046" t="s">
        <v>7799</v>
      </c>
    </row>
    <row r="4047" spans="7:10" x14ac:dyDescent="0.35">
      <c r="G4047" t="str">
        <f t="shared" si="145"/>
        <v>RY8RIPLEY HOSPITAL 2</v>
      </c>
      <c r="H4047" t="str">
        <f t="shared" si="146"/>
        <v>RY8</v>
      </c>
      <c r="I4047" t="s">
        <v>7801</v>
      </c>
      <c r="J4047" t="s">
        <v>7800</v>
      </c>
    </row>
    <row r="4048" spans="7:10" x14ac:dyDescent="0.35">
      <c r="G4048" t="str">
        <f t="shared" si="145"/>
        <v>RY8ROBERTSON ROAD</v>
      </c>
      <c r="H4048" t="str">
        <f t="shared" si="146"/>
        <v>RY8</v>
      </c>
      <c r="I4048" t="s">
        <v>7803</v>
      </c>
      <c r="J4048" t="s">
        <v>7802</v>
      </c>
    </row>
    <row r="4049" spans="7:10" x14ac:dyDescent="0.35">
      <c r="G4049" t="str">
        <f t="shared" si="145"/>
        <v>RY8ROCKLEY HOUSE</v>
      </c>
      <c r="H4049" t="str">
        <f t="shared" si="146"/>
        <v>RY8</v>
      </c>
      <c r="I4049" t="s">
        <v>7805</v>
      </c>
      <c r="J4049" t="s">
        <v>7804</v>
      </c>
    </row>
    <row r="4050" spans="7:10" x14ac:dyDescent="0.35">
      <c r="G4050" t="str">
        <f t="shared" si="145"/>
        <v>RY8ST OSWALD'S</v>
      </c>
      <c r="H4050" t="str">
        <f t="shared" si="146"/>
        <v>RY8</v>
      </c>
      <c r="I4050" t="s">
        <v>7807</v>
      </c>
      <c r="J4050" t="s">
        <v>7806</v>
      </c>
    </row>
    <row r="4051" spans="7:10" x14ac:dyDescent="0.35">
      <c r="G4051" t="str">
        <f t="shared" si="145"/>
        <v>RY8ST OSWALD'S COMMUNITY HOSPITAL</v>
      </c>
      <c r="H4051" t="str">
        <f t="shared" si="146"/>
        <v>RY8</v>
      </c>
      <c r="I4051" t="s">
        <v>7809</v>
      </c>
      <c r="J4051" t="s">
        <v>7808</v>
      </c>
    </row>
    <row r="4052" spans="7:10" x14ac:dyDescent="0.35">
      <c r="G4052" t="str">
        <f t="shared" si="145"/>
        <v>RY8THE LIMES</v>
      </c>
      <c r="H4052" t="str">
        <f t="shared" si="146"/>
        <v>RY8</v>
      </c>
      <c r="I4052" t="s">
        <v>2320</v>
      </c>
      <c r="J4052" t="s">
        <v>7810</v>
      </c>
    </row>
    <row r="4053" spans="7:10" x14ac:dyDescent="0.35">
      <c r="G4053" t="str">
        <f t="shared" si="145"/>
        <v>RY8THE MANOR STORE</v>
      </c>
      <c r="H4053" t="str">
        <f t="shared" si="146"/>
        <v>RY8</v>
      </c>
      <c r="I4053" t="s">
        <v>7812</v>
      </c>
      <c r="J4053" t="s">
        <v>7811</v>
      </c>
    </row>
    <row r="4054" spans="7:10" x14ac:dyDescent="0.35">
      <c r="G4054" t="str">
        <f t="shared" si="145"/>
        <v>RY8THE POPLARS</v>
      </c>
      <c r="H4054" t="str">
        <f t="shared" si="146"/>
        <v>RY8</v>
      </c>
      <c r="I4054" t="s">
        <v>6636</v>
      </c>
      <c r="J4054" t="s">
        <v>7813</v>
      </c>
    </row>
    <row r="4055" spans="7:10" x14ac:dyDescent="0.35">
      <c r="G4055" t="str">
        <f t="shared" si="145"/>
        <v>RY8THE SPINNEY</v>
      </c>
      <c r="H4055" t="str">
        <f t="shared" si="146"/>
        <v>RY8</v>
      </c>
      <c r="I4055" t="s">
        <v>7815</v>
      </c>
      <c r="J4055" t="s">
        <v>7814</v>
      </c>
    </row>
    <row r="4056" spans="7:10" x14ac:dyDescent="0.35">
      <c r="G4056" t="str">
        <f t="shared" si="145"/>
        <v>RY8TRAUMA &amp; ORTHOPAEDICS - HMH</v>
      </c>
      <c r="H4056" t="str">
        <f t="shared" si="146"/>
        <v>RY8</v>
      </c>
      <c r="I4056" t="s">
        <v>7817</v>
      </c>
      <c r="J4056" t="s">
        <v>7816</v>
      </c>
    </row>
    <row r="4057" spans="7:10" x14ac:dyDescent="0.35">
      <c r="G4057" t="str">
        <f t="shared" si="145"/>
        <v>RY8TRAUMA &amp; ORTHOPAEDICS - ILKESTON</v>
      </c>
      <c r="H4057" t="str">
        <f t="shared" si="146"/>
        <v>RY8</v>
      </c>
      <c r="I4057" t="s">
        <v>7819</v>
      </c>
      <c r="J4057" t="s">
        <v>7818</v>
      </c>
    </row>
    <row r="4058" spans="7:10" x14ac:dyDescent="0.35">
      <c r="G4058" t="str">
        <f t="shared" si="145"/>
        <v>RY8UROLOGY</v>
      </c>
      <c r="H4058" t="str">
        <f t="shared" si="146"/>
        <v>RY8</v>
      </c>
      <c r="I4058" t="s">
        <v>7821</v>
      </c>
      <c r="J4058" t="s">
        <v>7820</v>
      </c>
    </row>
    <row r="4059" spans="7:10" x14ac:dyDescent="0.35">
      <c r="G4059" t="str">
        <f t="shared" si="145"/>
        <v>RY8UROLOGY - LONG EATON</v>
      </c>
      <c r="H4059" t="str">
        <f t="shared" si="146"/>
        <v>RY8</v>
      </c>
      <c r="I4059" t="s">
        <v>7823</v>
      </c>
      <c r="J4059" t="s">
        <v>7822</v>
      </c>
    </row>
    <row r="4060" spans="7:10" x14ac:dyDescent="0.35">
      <c r="G4060" t="str">
        <f t="shared" si="145"/>
        <v>RY8WALTON HOSPITAL</v>
      </c>
      <c r="H4060" t="str">
        <f t="shared" si="146"/>
        <v>RY8</v>
      </c>
      <c r="I4060" t="s">
        <v>1476</v>
      </c>
      <c r="J4060" t="s">
        <v>7824</v>
      </c>
    </row>
    <row r="4061" spans="7:10" x14ac:dyDescent="0.35">
      <c r="G4061" t="str">
        <f t="shared" si="145"/>
        <v>RY8WHEATBRIDGE ROAD HEALTH VILLAGE</v>
      </c>
      <c r="H4061" t="str">
        <f t="shared" si="146"/>
        <v>RY8</v>
      </c>
      <c r="I4061" t="s">
        <v>7826</v>
      </c>
      <c r="J4061" t="s">
        <v>7825</v>
      </c>
    </row>
    <row r="4062" spans="7:10" x14ac:dyDescent="0.35">
      <c r="G4062" t="str">
        <f t="shared" si="145"/>
        <v>RY8WHITWORTH CENTRE</v>
      </c>
      <c r="H4062" t="str">
        <f t="shared" si="146"/>
        <v>RY8</v>
      </c>
      <c r="I4062" t="s">
        <v>7828</v>
      </c>
      <c r="J4062" t="s">
        <v>7827</v>
      </c>
    </row>
    <row r="4063" spans="7:10" x14ac:dyDescent="0.35">
      <c r="G4063" t="str">
        <f t="shared" si="145"/>
        <v>RY9RICHMOND ROYAL HOSPITAL</v>
      </c>
      <c r="H4063" t="str">
        <f t="shared" si="146"/>
        <v>RY9</v>
      </c>
      <c r="I4063" t="s">
        <v>7830</v>
      </c>
      <c r="J4063" t="s">
        <v>7829</v>
      </c>
    </row>
    <row r="4064" spans="7:10" x14ac:dyDescent="0.35">
      <c r="G4064" t="str">
        <f t="shared" ref="G4064:G4122" si="147">H4064&amp;I4064</f>
        <v>RY9TEDDINGTON MEMORIAL HOSPITAL</v>
      </c>
      <c r="H4064" t="str">
        <f t="shared" si="146"/>
        <v>RY9</v>
      </c>
      <c r="I4064" t="s">
        <v>3007</v>
      </c>
      <c r="J4064" t="s">
        <v>7831</v>
      </c>
    </row>
    <row r="4065" spans="7:10" x14ac:dyDescent="0.35">
      <c r="G4065" t="str">
        <f t="shared" si="147"/>
        <v>RY9TEDDINGTON MEMORIAL HOSPITAL HRCH</v>
      </c>
      <c r="H4065" t="str">
        <f t="shared" si="146"/>
        <v>RY9</v>
      </c>
      <c r="I4065" t="s">
        <v>7833</v>
      </c>
      <c r="J4065" t="s">
        <v>7832</v>
      </c>
    </row>
    <row r="4066" spans="7:10" x14ac:dyDescent="0.35">
      <c r="G4066" t="str">
        <f t="shared" si="147"/>
        <v>RYGABBEY VIEW</v>
      </c>
      <c r="H4066" t="str">
        <f t="shared" si="146"/>
        <v>RYG</v>
      </c>
      <c r="I4066" t="s">
        <v>2493</v>
      </c>
      <c r="J4066" t="s">
        <v>7834</v>
      </c>
    </row>
    <row r="4067" spans="7:10" x14ac:dyDescent="0.35">
      <c r="G4067" t="str">
        <f t="shared" si="147"/>
        <v>RYGASPEN CENTRE</v>
      </c>
      <c r="H4067" t="str">
        <f t="shared" ref="H4067:H4124" si="148">LEFT(J4067,3)</f>
        <v>RYG</v>
      </c>
      <c r="I4067" t="s">
        <v>7836</v>
      </c>
      <c r="J4067" t="s">
        <v>7835</v>
      </c>
    </row>
    <row r="4068" spans="7:10" x14ac:dyDescent="0.35">
      <c r="G4068" t="str">
        <f t="shared" si="147"/>
        <v>RYGBROOKLANDS HOSPITAL</v>
      </c>
      <c r="H4068" t="str">
        <f t="shared" si="148"/>
        <v>RYG</v>
      </c>
      <c r="I4068" t="s">
        <v>7838</v>
      </c>
      <c r="J4068" t="s">
        <v>7837</v>
      </c>
    </row>
    <row r="4069" spans="7:10" x14ac:dyDescent="0.35">
      <c r="G4069" t="str">
        <f t="shared" si="147"/>
        <v>RYGCANLEY HEALTH VISITORS BASE</v>
      </c>
      <c r="H4069" t="str">
        <f t="shared" si="148"/>
        <v>RYG</v>
      </c>
      <c r="I4069" t="s">
        <v>7840</v>
      </c>
      <c r="J4069" t="s">
        <v>7839</v>
      </c>
    </row>
    <row r="4070" spans="7:10" x14ac:dyDescent="0.35">
      <c r="G4070" t="str">
        <f t="shared" si="147"/>
        <v>RYGCOV &amp; WARK PSYCHOLOGY SUITE</v>
      </c>
      <c r="H4070" t="str">
        <f t="shared" si="148"/>
        <v>RYG</v>
      </c>
      <c r="I4070" t="s">
        <v>7842</v>
      </c>
      <c r="J4070" t="s">
        <v>7841</v>
      </c>
    </row>
    <row r="4071" spans="7:10" x14ac:dyDescent="0.35">
      <c r="G4071" t="str">
        <f t="shared" si="147"/>
        <v>RYGELLYS EXTRA ACRE</v>
      </c>
      <c r="H4071" t="str">
        <f t="shared" si="148"/>
        <v>RYG</v>
      </c>
      <c r="I4071" t="s">
        <v>7844</v>
      </c>
      <c r="J4071" t="s">
        <v>7843</v>
      </c>
    </row>
    <row r="4072" spans="7:10" x14ac:dyDescent="0.35">
      <c r="G4072" t="str">
        <f t="shared" si="147"/>
        <v>RYGGULSON HOSPITAL</v>
      </c>
      <c r="H4072" t="str">
        <f t="shared" si="148"/>
        <v>RYG</v>
      </c>
      <c r="I4072" t="s">
        <v>7846</v>
      </c>
      <c r="J4072" t="s">
        <v>7845</v>
      </c>
    </row>
    <row r="4073" spans="7:10" x14ac:dyDescent="0.35">
      <c r="G4073" t="str">
        <f t="shared" si="147"/>
        <v>RYGLOXLEY BUILDING</v>
      </c>
      <c r="H4073" t="str">
        <f t="shared" si="148"/>
        <v>RYG</v>
      </c>
      <c r="I4073" t="s">
        <v>7848</v>
      </c>
      <c r="J4073" t="s">
        <v>7847</v>
      </c>
    </row>
    <row r="4074" spans="7:10" x14ac:dyDescent="0.35">
      <c r="G4074" t="str">
        <f t="shared" si="147"/>
        <v>RYGMAPLEWOOD</v>
      </c>
      <c r="H4074" t="str">
        <f t="shared" si="148"/>
        <v>RYG</v>
      </c>
      <c r="I4074" t="s">
        <v>7850</v>
      </c>
      <c r="J4074" t="s">
        <v>7849</v>
      </c>
    </row>
    <row r="4075" spans="7:10" x14ac:dyDescent="0.35">
      <c r="G4075" t="str">
        <f t="shared" si="147"/>
        <v>RYGNEWFIELD ANNEXE</v>
      </c>
      <c r="H4075" t="str">
        <f t="shared" si="148"/>
        <v>RYG</v>
      </c>
      <c r="I4075" t="s">
        <v>7852</v>
      </c>
      <c r="J4075" t="s">
        <v>7851</v>
      </c>
    </row>
    <row r="4076" spans="7:10" x14ac:dyDescent="0.35">
      <c r="G4076" t="str">
        <f t="shared" si="147"/>
        <v>RYGPAYBODY BUILDING</v>
      </c>
      <c r="H4076" t="str">
        <f t="shared" si="148"/>
        <v>RYG</v>
      </c>
      <c r="I4076" t="s">
        <v>7854</v>
      </c>
      <c r="J4076" t="s">
        <v>7853</v>
      </c>
    </row>
    <row r="4077" spans="7:10" x14ac:dyDescent="0.35">
      <c r="G4077" t="str">
        <f t="shared" si="147"/>
        <v>RYGRESIDENTIAL HOME</v>
      </c>
      <c r="H4077" t="str">
        <f t="shared" si="148"/>
        <v>RYG</v>
      </c>
      <c r="I4077" t="s">
        <v>7856</v>
      </c>
      <c r="J4077" t="s">
        <v>7855</v>
      </c>
    </row>
    <row r="4078" spans="7:10" x14ac:dyDescent="0.35">
      <c r="G4078" t="str">
        <f t="shared" si="147"/>
        <v>RYGST MICHAEL'S</v>
      </c>
      <c r="H4078" t="str">
        <f t="shared" si="148"/>
        <v>RYG</v>
      </c>
      <c r="I4078" t="s">
        <v>7858</v>
      </c>
      <c r="J4078" t="s">
        <v>7857</v>
      </c>
    </row>
    <row r="4079" spans="7:10" x14ac:dyDescent="0.35">
      <c r="G4079" t="str">
        <f t="shared" si="147"/>
        <v>RYGSWANSWELL POINT</v>
      </c>
      <c r="H4079" t="str">
        <f t="shared" si="148"/>
        <v>RYG</v>
      </c>
      <c r="I4079" t="s">
        <v>7860</v>
      </c>
      <c r="J4079" t="s">
        <v>7859</v>
      </c>
    </row>
    <row r="4080" spans="7:10" x14ac:dyDescent="0.35">
      <c r="G4080" t="str">
        <f t="shared" si="147"/>
        <v>RYGTHE BIRCHES</v>
      </c>
      <c r="H4080" t="str">
        <f t="shared" si="148"/>
        <v>RYG</v>
      </c>
      <c r="I4080" t="s">
        <v>7862</v>
      </c>
      <c r="J4080" t="s">
        <v>7861</v>
      </c>
    </row>
    <row r="4081" spans="7:10" x14ac:dyDescent="0.35">
      <c r="G4081" t="str">
        <f t="shared" si="147"/>
        <v>RYGTHE CALUDON CENTRE, COVENTRY</v>
      </c>
      <c r="H4081" t="str">
        <f t="shared" si="148"/>
        <v>RYG</v>
      </c>
      <c r="I4081" t="s">
        <v>7864</v>
      </c>
      <c r="J4081" t="s">
        <v>7863</v>
      </c>
    </row>
    <row r="4082" spans="7:10" x14ac:dyDescent="0.35">
      <c r="G4082" t="str">
        <f t="shared" si="147"/>
        <v>RYGTHE CEDARS</v>
      </c>
      <c r="H4082" t="str">
        <f t="shared" si="148"/>
        <v>RYG</v>
      </c>
      <c r="I4082" t="s">
        <v>3371</v>
      </c>
      <c r="J4082" t="s">
        <v>7865</v>
      </c>
    </row>
    <row r="4083" spans="7:10" x14ac:dyDescent="0.35">
      <c r="G4083" t="str">
        <f t="shared" si="147"/>
        <v>RYGTHE LOFT</v>
      </c>
      <c r="H4083" t="str">
        <f t="shared" si="148"/>
        <v>RYG</v>
      </c>
      <c r="I4083" t="s">
        <v>7867</v>
      </c>
      <c r="J4083" t="s">
        <v>7866</v>
      </c>
    </row>
    <row r="4084" spans="7:10" x14ac:dyDescent="0.35">
      <c r="G4084" t="str">
        <f t="shared" si="147"/>
        <v>RYGTHE MANOR HOSPITAL</v>
      </c>
      <c r="H4084" t="str">
        <f t="shared" si="148"/>
        <v>RYG</v>
      </c>
      <c r="I4084" t="s">
        <v>7869</v>
      </c>
      <c r="J4084" t="s">
        <v>7868</v>
      </c>
    </row>
    <row r="4085" spans="7:10" x14ac:dyDescent="0.35">
      <c r="G4085" t="str">
        <f t="shared" si="147"/>
        <v>RYGTHE PARK PALING</v>
      </c>
      <c r="H4085" t="str">
        <f t="shared" si="148"/>
        <v>RYG</v>
      </c>
      <c r="I4085" t="s">
        <v>7871</v>
      </c>
      <c r="J4085" t="s">
        <v>7870</v>
      </c>
    </row>
    <row r="4086" spans="7:10" x14ac:dyDescent="0.35">
      <c r="G4086" t="str">
        <f t="shared" si="147"/>
        <v>RYGTHE PARK PALING CARE HOME</v>
      </c>
      <c r="H4086" t="str">
        <f t="shared" si="148"/>
        <v>RYG</v>
      </c>
      <c r="I4086" t="s">
        <v>7873</v>
      </c>
      <c r="J4086" t="s">
        <v>7872</v>
      </c>
    </row>
    <row r="4087" spans="7:10" x14ac:dyDescent="0.35">
      <c r="G4087" t="str">
        <f t="shared" si="147"/>
        <v>RYGTHE RAILINGS</v>
      </c>
      <c r="H4087" t="str">
        <f t="shared" si="148"/>
        <v>RYG</v>
      </c>
      <c r="I4087" t="s">
        <v>7875</v>
      </c>
      <c r="J4087" t="s">
        <v>7874</v>
      </c>
    </row>
    <row r="4088" spans="7:10" x14ac:dyDescent="0.35">
      <c r="G4088" t="str">
        <f t="shared" si="147"/>
        <v>RYGTHE WILLOWS</v>
      </c>
      <c r="H4088" t="str">
        <f t="shared" si="148"/>
        <v>RYG</v>
      </c>
      <c r="I4088" t="s">
        <v>2147</v>
      </c>
      <c r="J4088" t="s">
        <v>7876</v>
      </c>
    </row>
    <row r="4089" spans="7:10" x14ac:dyDescent="0.35">
      <c r="G4089" t="str">
        <f t="shared" si="147"/>
        <v>RYGWALL HILL CARE HOME</v>
      </c>
      <c r="H4089" t="str">
        <f t="shared" si="148"/>
        <v>RYG</v>
      </c>
      <c r="I4089" t="s">
        <v>7878</v>
      </c>
      <c r="J4089" t="s">
        <v>7877</v>
      </c>
    </row>
    <row r="4090" spans="7:10" x14ac:dyDescent="0.35">
      <c r="G4090" t="str">
        <f t="shared" si="147"/>
        <v>RYGWARWICK MHRC</v>
      </c>
      <c r="H4090" t="str">
        <f t="shared" si="148"/>
        <v>RYG</v>
      </c>
      <c r="I4090" t="s">
        <v>7880</v>
      </c>
      <c r="J4090" t="s">
        <v>7879</v>
      </c>
    </row>
    <row r="4091" spans="7:10" x14ac:dyDescent="0.35">
      <c r="G4091" t="str">
        <f t="shared" si="147"/>
        <v>RYGWINDMILL POINT</v>
      </c>
      <c r="H4091" t="str">
        <f t="shared" si="148"/>
        <v>RYG</v>
      </c>
      <c r="I4091" t="s">
        <v>7882</v>
      </c>
      <c r="J4091" t="s">
        <v>7881</v>
      </c>
    </row>
    <row r="4092" spans="7:10" x14ac:dyDescent="0.35">
      <c r="G4092" t="str">
        <f t="shared" si="147"/>
        <v>RYJCHARING CROSS HOSPITAL</v>
      </c>
      <c r="H4092" t="str">
        <f t="shared" si="148"/>
        <v>RYJ</v>
      </c>
      <c r="I4092" t="s">
        <v>7884</v>
      </c>
      <c r="J4092" t="s">
        <v>7883</v>
      </c>
    </row>
    <row r="4093" spans="7:10" x14ac:dyDescent="0.35">
      <c r="G4093" t="str">
        <f t="shared" si="147"/>
        <v>RYJHAMMERSMITH HOSPITAL</v>
      </c>
      <c r="H4093" t="str">
        <f t="shared" si="148"/>
        <v>RYJ</v>
      </c>
      <c r="I4093" t="s">
        <v>7886</v>
      </c>
      <c r="J4093" t="s">
        <v>7885</v>
      </c>
    </row>
    <row r="4094" spans="7:10" x14ac:dyDescent="0.35">
      <c r="G4094" t="str">
        <f t="shared" si="147"/>
        <v>RYJQUEEN CHARLOTTE'S HOSPITAL</v>
      </c>
      <c r="H4094" t="str">
        <f t="shared" si="148"/>
        <v>RYJ</v>
      </c>
      <c r="I4094" t="s">
        <v>7888</v>
      </c>
      <c r="J4094" t="s">
        <v>7887</v>
      </c>
    </row>
    <row r="4095" spans="7:10" x14ac:dyDescent="0.35">
      <c r="G4095" t="str">
        <f t="shared" si="147"/>
        <v>RYJST MARY'S HOSPITAL (HQ)</v>
      </c>
      <c r="H4095" t="str">
        <f t="shared" si="148"/>
        <v>RYJ</v>
      </c>
      <c r="I4095" t="s">
        <v>7890</v>
      </c>
      <c r="J4095" t="s">
        <v>7889</v>
      </c>
    </row>
    <row r="4096" spans="7:10" x14ac:dyDescent="0.35">
      <c r="G4096" t="str">
        <f t="shared" si="147"/>
        <v>RYJWESTERN EYE HOSPITAL</v>
      </c>
      <c r="H4096" t="str">
        <f t="shared" si="148"/>
        <v>RYJ</v>
      </c>
      <c r="I4096" t="s">
        <v>7892</v>
      </c>
      <c r="J4096" t="s">
        <v>7891</v>
      </c>
    </row>
    <row r="4097" spans="7:10" x14ac:dyDescent="0.35">
      <c r="G4097" t="str">
        <f t="shared" si="147"/>
        <v>RYKANCHOR MEADOW</v>
      </c>
      <c r="H4097" t="str">
        <f t="shared" si="148"/>
        <v>RYK</v>
      </c>
      <c r="I4097" t="s">
        <v>7894</v>
      </c>
      <c r="J4097" t="s">
        <v>7893</v>
      </c>
    </row>
    <row r="4098" spans="7:10" x14ac:dyDescent="0.35">
      <c r="G4098" t="str">
        <f t="shared" si="147"/>
        <v>RYKBLOXWICH HOSPITAL 1</v>
      </c>
      <c r="H4098" t="str">
        <f t="shared" si="148"/>
        <v>RYK</v>
      </c>
      <c r="I4098" t="s">
        <v>7897</v>
      </c>
      <c r="J4098" t="s">
        <v>7896</v>
      </c>
    </row>
    <row r="4099" spans="7:10" x14ac:dyDescent="0.35">
      <c r="G4099" t="str">
        <f t="shared" si="147"/>
        <v>RYKBLOXWICH HOSPITAL 2</v>
      </c>
      <c r="H4099" t="str">
        <f t="shared" si="148"/>
        <v>RYK</v>
      </c>
      <c r="I4099" t="s">
        <v>7899</v>
      </c>
      <c r="J4099" t="s">
        <v>7898</v>
      </c>
    </row>
    <row r="4100" spans="7:10" x14ac:dyDescent="0.35">
      <c r="G4100" t="str">
        <f t="shared" si="147"/>
        <v>RYKBLOXWICH HOSPITAL 3</v>
      </c>
      <c r="H4100" t="str">
        <f t="shared" si="148"/>
        <v>RYK</v>
      </c>
      <c r="I4100" t="s">
        <v>7901</v>
      </c>
      <c r="J4100" t="s">
        <v>7900</v>
      </c>
    </row>
    <row r="4101" spans="7:10" x14ac:dyDescent="0.35">
      <c r="G4101" t="str">
        <f t="shared" si="147"/>
        <v>RYKBLOXWICH HOSPITAL 4</v>
      </c>
      <c r="H4101" t="str">
        <f t="shared" si="148"/>
        <v>RYK</v>
      </c>
      <c r="I4101" t="s">
        <v>7903</v>
      </c>
      <c r="J4101" t="s">
        <v>7902</v>
      </c>
    </row>
    <row r="4102" spans="7:10" x14ac:dyDescent="0.35">
      <c r="G4102" t="str">
        <f t="shared" si="147"/>
        <v>RYKBUSHEY FIELDS HOSPITAL 1</v>
      </c>
      <c r="H4102" t="str">
        <f t="shared" si="148"/>
        <v>RYK</v>
      </c>
      <c r="I4102" t="s">
        <v>7906</v>
      </c>
      <c r="J4102" t="s">
        <v>7905</v>
      </c>
    </row>
    <row r="4103" spans="7:10" x14ac:dyDescent="0.35">
      <c r="G4103" t="str">
        <f t="shared" si="147"/>
        <v>RYKBUSHEY FIELDS HOSPITAL 10</v>
      </c>
      <c r="H4103" t="str">
        <f t="shared" si="148"/>
        <v>RYK</v>
      </c>
      <c r="I4103" t="s">
        <v>7908</v>
      </c>
      <c r="J4103" t="s">
        <v>7907</v>
      </c>
    </row>
    <row r="4104" spans="7:10" x14ac:dyDescent="0.35">
      <c r="G4104" t="str">
        <f t="shared" si="147"/>
        <v>RYKBUSHEY FIELDS HOSPITAL 11</v>
      </c>
      <c r="H4104" t="str">
        <f t="shared" si="148"/>
        <v>RYK</v>
      </c>
      <c r="I4104" t="s">
        <v>7910</v>
      </c>
      <c r="J4104" t="s">
        <v>7909</v>
      </c>
    </row>
    <row r="4105" spans="7:10" x14ac:dyDescent="0.35">
      <c r="G4105" t="str">
        <f t="shared" si="147"/>
        <v>RYKBUSHEY FIELDS HOSPITAL 12</v>
      </c>
      <c r="H4105" t="str">
        <f t="shared" si="148"/>
        <v>RYK</v>
      </c>
      <c r="I4105" t="s">
        <v>7912</v>
      </c>
      <c r="J4105" t="s">
        <v>7911</v>
      </c>
    </row>
    <row r="4106" spans="7:10" x14ac:dyDescent="0.35">
      <c r="G4106" t="str">
        <f t="shared" si="147"/>
        <v>RYKBUSHEY FIELDS HOSPITAL 13</v>
      </c>
      <c r="H4106" t="str">
        <f t="shared" si="148"/>
        <v>RYK</v>
      </c>
      <c r="I4106" t="s">
        <v>7914</v>
      </c>
      <c r="J4106" t="s">
        <v>7913</v>
      </c>
    </row>
    <row r="4107" spans="7:10" x14ac:dyDescent="0.35">
      <c r="G4107" t="str">
        <f t="shared" si="147"/>
        <v>RYKBUSHEY FIELDS HOSPITAL 13</v>
      </c>
      <c r="H4107" t="str">
        <f t="shared" si="148"/>
        <v>RYK</v>
      </c>
      <c r="I4107" t="s">
        <v>7914</v>
      </c>
      <c r="J4107" t="s">
        <v>7915</v>
      </c>
    </row>
    <row r="4108" spans="7:10" x14ac:dyDescent="0.35">
      <c r="G4108" t="str">
        <f t="shared" si="147"/>
        <v>RYKBUSHEY FIELDS HOSPITAL 14</v>
      </c>
      <c r="H4108" t="str">
        <f t="shared" si="148"/>
        <v>RYK</v>
      </c>
      <c r="I4108" t="s">
        <v>7917</v>
      </c>
      <c r="J4108" t="s">
        <v>7916</v>
      </c>
    </row>
    <row r="4109" spans="7:10" x14ac:dyDescent="0.35">
      <c r="G4109" t="str">
        <f t="shared" si="147"/>
        <v>RYKBUSHEY FIELDS HOSPITAL 14</v>
      </c>
      <c r="H4109" t="str">
        <f t="shared" si="148"/>
        <v>RYK</v>
      </c>
      <c r="I4109" t="s">
        <v>7917</v>
      </c>
      <c r="J4109" t="s">
        <v>7918</v>
      </c>
    </row>
    <row r="4110" spans="7:10" x14ac:dyDescent="0.35">
      <c r="G4110" t="str">
        <f t="shared" si="147"/>
        <v>RYKBUSHEY FIELDS HOSPITAL 2</v>
      </c>
      <c r="H4110" t="str">
        <f t="shared" si="148"/>
        <v>RYK</v>
      </c>
      <c r="I4110" t="s">
        <v>7920</v>
      </c>
      <c r="J4110" t="s">
        <v>7919</v>
      </c>
    </row>
    <row r="4111" spans="7:10" x14ac:dyDescent="0.35">
      <c r="G4111" t="str">
        <f t="shared" si="147"/>
        <v>RYKBUSHEY FIELDS HOSPITAL 3</v>
      </c>
      <c r="H4111" t="str">
        <f t="shared" si="148"/>
        <v>RYK</v>
      </c>
      <c r="I4111" t="s">
        <v>7922</v>
      </c>
      <c r="J4111" t="s">
        <v>7921</v>
      </c>
    </row>
    <row r="4112" spans="7:10" x14ac:dyDescent="0.35">
      <c r="G4112" t="str">
        <f t="shared" si="147"/>
        <v>RYKBUSHEY FIELDS HOSPITAL 4</v>
      </c>
      <c r="H4112" t="str">
        <f t="shared" si="148"/>
        <v>RYK</v>
      </c>
      <c r="I4112" t="s">
        <v>7924</v>
      </c>
      <c r="J4112" t="s">
        <v>7923</v>
      </c>
    </row>
    <row r="4113" spans="7:10" x14ac:dyDescent="0.35">
      <c r="G4113" t="str">
        <f t="shared" si="147"/>
        <v>RYKBUSHEY FIELDS HOSPITAL 5</v>
      </c>
      <c r="H4113" t="str">
        <f t="shared" si="148"/>
        <v>RYK</v>
      </c>
      <c r="I4113" t="s">
        <v>7926</v>
      </c>
      <c r="J4113" t="s">
        <v>7925</v>
      </c>
    </row>
    <row r="4114" spans="7:10" x14ac:dyDescent="0.35">
      <c r="G4114" t="str">
        <f t="shared" si="147"/>
        <v>RYKBUSHEY FIELDS HOSPITAL 6</v>
      </c>
      <c r="H4114" t="str">
        <f t="shared" si="148"/>
        <v>RYK</v>
      </c>
      <c r="I4114" t="s">
        <v>7928</v>
      </c>
      <c r="J4114" t="s">
        <v>7927</v>
      </c>
    </row>
    <row r="4115" spans="7:10" x14ac:dyDescent="0.35">
      <c r="G4115" t="str">
        <f t="shared" si="147"/>
        <v>RYKBUSHEY FIELDS HOSPITAL 7</v>
      </c>
      <c r="H4115" t="str">
        <f t="shared" si="148"/>
        <v>RYK</v>
      </c>
      <c r="I4115" t="s">
        <v>7930</v>
      </c>
      <c r="J4115" t="s">
        <v>7929</v>
      </c>
    </row>
    <row r="4116" spans="7:10" x14ac:dyDescent="0.35">
      <c r="G4116" t="str">
        <f t="shared" si="147"/>
        <v>RYKBUSHEY FIELDS HOSPITAL 8</v>
      </c>
      <c r="H4116" t="str">
        <f t="shared" si="148"/>
        <v>RYK</v>
      </c>
      <c r="I4116" t="s">
        <v>7932</v>
      </c>
      <c r="J4116" t="s">
        <v>7931</v>
      </c>
    </row>
    <row r="4117" spans="7:10" x14ac:dyDescent="0.35">
      <c r="G4117" t="str">
        <f t="shared" si="147"/>
        <v>RYKBUSHEY FIELDS HOSPITAL 9</v>
      </c>
      <c r="H4117" t="str">
        <f t="shared" si="148"/>
        <v>RYK</v>
      </c>
      <c r="I4117" t="s">
        <v>7934</v>
      </c>
      <c r="J4117" t="s">
        <v>7933</v>
      </c>
    </row>
    <row r="4118" spans="7:10" x14ac:dyDescent="0.35">
      <c r="G4118" t="str">
        <f t="shared" si="147"/>
        <v>RYKCANALSIDE 1</v>
      </c>
      <c r="H4118" t="str">
        <f t="shared" si="148"/>
        <v>RYK</v>
      </c>
      <c r="I4118" t="s">
        <v>7936</v>
      </c>
      <c r="J4118" t="s">
        <v>7935</v>
      </c>
    </row>
    <row r="4119" spans="7:10" x14ac:dyDescent="0.35">
      <c r="G4119" t="str">
        <f t="shared" si="147"/>
        <v>RYKCANALSIDE 2</v>
      </c>
      <c r="H4119" t="str">
        <f t="shared" si="148"/>
        <v>RYK</v>
      </c>
      <c r="I4119" t="s">
        <v>7938</v>
      </c>
      <c r="J4119" t="s">
        <v>7937</v>
      </c>
    </row>
    <row r="4120" spans="7:10" x14ac:dyDescent="0.35">
      <c r="G4120" t="str">
        <f t="shared" si="147"/>
        <v>RYKCANALSIDE 3</v>
      </c>
      <c r="H4120" t="str">
        <f t="shared" si="148"/>
        <v>RYK</v>
      </c>
      <c r="I4120" t="s">
        <v>7940</v>
      </c>
      <c r="J4120" t="s">
        <v>7939</v>
      </c>
    </row>
    <row r="4121" spans="7:10" x14ac:dyDescent="0.35">
      <c r="G4121" t="str">
        <f t="shared" si="147"/>
        <v>RYKCANALSIDE 4</v>
      </c>
      <c r="H4121" t="str">
        <f t="shared" si="148"/>
        <v>RYK</v>
      </c>
      <c r="I4121" t="s">
        <v>7942</v>
      </c>
      <c r="J4121" t="s">
        <v>7941</v>
      </c>
    </row>
    <row r="4122" spans="7:10" x14ac:dyDescent="0.35">
      <c r="G4122" t="str">
        <f t="shared" si="147"/>
        <v>RYKCANALSIDE 5</v>
      </c>
      <c r="H4122" t="str">
        <f t="shared" si="148"/>
        <v>RYK</v>
      </c>
      <c r="I4122" t="s">
        <v>7944</v>
      </c>
      <c r="J4122" t="s">
        <v>7943</v>
      </c>
    </row>
    <row r="4123" spans="7:10" x14ac:dyDescent="0.35">
      <c r="G4123" t="str">
        <f t="shared" ref="G4123:G4179" si="149">H4123&amp;I4123</f>
        <v>RYKDOROTHY PATTISON HOSPITAL 1</v>
      </c>
      <c r="H4123" t="str">
        <f t="shared" si="148"/>
        <v>RYK</v>
      </c>
      <c r="I4123" t="s">
        <v>7947</v>
      </c>
      <c r="J4123" t="s">
        <v>7946</v>
      </c>
    </row>
    <row r="4124" spans="7:10" x14ac:dyDescent="0.35">
      <c r="G4124" t="str">
        <f t="shared" si="149"/>
        <v>RYKDOROTHY PATTISON HOSPITAL 1</v>
      </c>
      <c r="H4124" t="str">
        <f t="shared" si="148"/>
        <v>RYK</v>
      </c>
      <c r="I4124" t="s">
        <v>7947</v>
      </c>
      <c r="J4124" t="s">
        <v>7948</v>
      </c>
    </row>
    <row r="4125" spans="7:10" x14ac:dyDescent="0.35">
      <c r="G4125" t="str">
        <f t="shared" si="149"/>
        <v>RYKROSE COTTAGE 1</v>
      </c>
      <c r="H4125" t="str">
        <f t="shared" ref="H4125:H4126" si="150">LEFT(J4125,3)</f>
        <v>RYK</v>
      </c>
      <c r="I4125" t="s">
        <v>7950</v>
      </c>
      <c r="J4125" t="s">
        <v>7949</v>
      </c>
    </row>
    <row r="4126" spans="7:10" x14ac:dyDescent="0.35">
      <c r="G4126" t="str">
        <f t="shared" si="149"/>
        <v>RYKRUSSELL HALL HOSPITAL</v>
      </c>
      <c r="H4126" t="str">
        <f t="shared" si="150"/>
        <v>RYK</v>
      </c>
      <c r="I4126" t="s">
        <v>7952</v>
      </c>
      <c r="J4126" t="s">
        <v>7951</v>
      </c>
    </row>
    <row r="4127" spans="7:10" x14ac:dyDescent="0.35">
      <c r="G4127" t="str">
        <f t="shared" si="149"/>
        <v>RYRASHDOWN NUFFIELD HOSPITAL</v>
      </c>
      <c r="H4127" t="s">
        <v>234</v>
      </c>
      <c r="I4127" t="s">
        <v>6643</v>
      </c>
      <c r="J4127" t="s">
        <v>14719</v>
      </c>
    </row>
    <row r="4128" spans="7:10" x14ac:dyDescent="0.35">
      <c r="G4128" t="str">
        <f t="shared" si="149"/>
        <v>RYRBRIGHTON GENERAL HOSPITAL</v>
      </c>
      <c r="H4128" t="s">
        <v>234</v>
      </c>
      <c r="I4128" t="s">
        <v>1163</v>
      </c>
      <c r="J4128" t="s">
        <v>14720</v>
      </c>
    </row>
    <row r="4129" spans="7:10" x14ac:dyDescent="0.35">
      <c r="G4129" t="str">
        <f t="shared" si="149"/>
        <v>RYRCHICHESTER TREATMENT CENTRE</v>
      </c>
      <c r="H4129" t="str">
        <f>LEFT(J4129,3)</f>
        <v>RYR</v>
      </c>
      <c r="I4129" t="s">
        <v>7954</v>
      </c>
      <c r="J4129" t="s">
        <v>7953</v>
      </c>
    </row>
    <row r="4130" spans="7:10" x14ac:dyDescent="0.35">
      <c r="G4130" t="str">
        <f t="shared" si="149"/>
        <v>RYRLEWES VICTORIA HOSPITAL</v>
      </c>
      <c r="H4130" t="s">
        <v>234</v>
      </c>
      <c r="I4130" t="s">
        <v>5843</v>
      </c>
      <c r="J4130" t="s">
        <v>14721</v>
      </c>
    </row>
    <row r="4131" spans="7:10" x14ac:dyDescent="0.35">
      <c r="G4131" t="str">
        <f t="shared" si="149"/>
        <v>RYRPRINCESS ROYAL HOSPITAL</v>
      </c>
      <c r="H4131" t="s">
        <v>234</v>
      </c>
      <c r="I4131" t="s">
        <v>678</v>
      </c>
      <c r="J4131" t="s">
        <v>14722</v>
      </c>
    </row>
    <row r="4132" spans="7:10" x14ac:dyDescent="0.35">
      <c r="G4132" t="str">
        <f t="shared" si="149"/>
        <v>RYRROYAL SUSSEX COUNTY HOSPITAL</v>
      </c>
      <c r="H4132" t="s">
        <v>234</v>
      </c>
      <c r="I4132" t="s">
        <v>5917</v>
      </c>
      <c r="J4132" t="s">
        <v>14723</v>
      </c>
    </row>
    <row r="4133" spans="7:10" x14ac:dyDescent="0.35">
      <c r="G4133" t="str">
        <f t="shared" si="149"/>
        <v>RYRSOUTHLANDS HOSPITAL</v>
      </c>
      <c r="H4133" t="str">
        <f>LEFT(J4133,3)</f>
        <v>RYR</v>
      </c>
      <c r="I4133" t="s">
        <v>1227</v>
      </c>
      <c r="J4133" t="s">
        <v>7955</v>
      </c>
    </row>
    <row r="4134" spans="7:10" x14ac:dyDescent="0.35">
      <c r="G4134" t="str">
        <f t="shared" si="149"/>
        <v>RYRST RICHARD'S HOSPITAL</v>
      </c>
      <c r="H4134" t="str">
        <f>LEFT(J4134,3)</f>
        <v>RYR</v>
      </c>
      <c r="I4134" t="s">
        <v>7957</v>
      </c>
      <c r="J4134" t="s">
        <v>7956</v>
      </c>
    </row>
    <row r="4135" spans="7:10" x14ac:dyDescent="0.35">
      <c r="G4135" t="str">
        <f t="shared" si="149"/>
        <v>RYRSUSSEX EYE HOSPITAL</v>
      </c>
      <c r="H4135" t="s">
        <v>234</v>
      </c>
      <c r="I4135" t="s">
        <v>6644</v>
      </c>
      <c r="J4135" t="s">
        <v>14724</v>
      </c>
    </row>
    <row r="4136" spans="7:10" x14ac:dyDescent="0.35">
      <c r="G4136" t="str">
        <f t="shared" si="149"/>
        <v>RYRSUSSEX NUFFIELD HOSPITAL</v>
      </c>
      <c r="H4136" t="s">
        <v>234</v>
      </c>
      <c r="I4136" t="s">
        <v>6645</v>
      </c>
      <c r="J4136" t="s">
        <v>14725</v>
      </c>
    </row>
    <row r="4137" spans="7:10" x14ac:dyDescent="0.35">
      <c r="G4137" t="str">
        <f t="shared" si="149"/>
        <v>RYRTHE ROYAL ALEXANDRA CHILDREN'S HOSPITAL</v>
      </c>
      <c r="H4137" t="s">
        <v>234</v>
      </c>
      <c r="I4137" t="s">
        <v>6646</v>
      </c>
      <c r="J4137" t="s">
        <v>14726</v>
      </c>
    </row>
    <row r="4138" spans="7:10" x14ac:dyDescent="0.35">
      <c r="G4138" t="str">
        <f t="shared" si="149"/>
        <v>RYRWORTHING HOSPITAL</v>
      </c>
      <c r="H4138" t="str">
        <f t="shared" ref="H4138:H4200" si="151">LEFT(J4138,3)</f>
        <v>RYR</v>
      </c>
      <c r="I4138" t="s">
        <v>1249</v>
      </c>
      <c r="J4138" t="s">
        <v>7958</v>
      </c>
    </row>
    <row r="4139" spans="7:10" x14ac:dyDescent="0.35">
      <c r="G4139" t="str">
        <f t="shared" si="149"/>
        <v>RYVCITY CARE CENTRE</v>
      </c>
      <c r="H4139" t="str">
        <f t="shared" si="151"/>
        <v>RYV</v>
      </c>
      <c r="I4139" t="s">
        <v>7960</v>
      </c>
      <c r="J4139" t="s">
        <v>7959</v>
      </c>
    </row>
    <row r="4140" spans="7:10" x14ac:dyDescent="0.35">
      <c r="G4140" t="str">
        <f t="shared" si="149"/>
        <v>RYVDODDINGTON COMMUNITY HOSP</v>
      </c>
      <c r="H4140" t="str">
        <f t="shared" si="151"/>
        <v>RYV</v>
      </c>
      <c r="I4140" t="s">
        <v>7962</v>
      </c>
      <c r="J4140" t="s">
        <v>7961</v>
      </c>
    </row>
    <row r="4141" spans="7:10" x14ac:dyDescent="0.35">
      <c r="G4141" t="str">
        <f t="shared" si="149"/>
        <v>RYVDODDINGTON HOSPITAL</v>
      </c>
      <c r="H4141" t="str">
        <f t="shared" si="151"/>
        <v>RYV</v>
      </c>
      <c r="I4141" t="s">
        <v>3343</v>
      </c>
      <c r="J4141" t="s">
        <v>7963</v>
      </c>
    </row>
    <row r="4142" spans="7:10" x14ac:dyDescent="0.35">
      <c r="G4142" t="str">
        <f t="shared" si="149"/>
        <v>RYVFELIXSTOWE COMMUNITY HOSPITAL - CASH</v>
      </c>
      <c r="H4142" t="str">
        <f t="shared" si="151"/>
        <v>RYV</v>
      </c>
      <c r="I4142" t="s">
        <v>7965</v>
      </c>
      <c r="J4142" t="s">
        <v>7964</v>
      </c>
    </row>
    <row r="4143" spans="7:10" x14ac:dyDescent="0.35">
      <c r="G4143" t="str">
        <f t="shared" si="149"/>
        <v>RYVHAMPTON HEALTH</v>
      </c>
      <c r="H4143" t="str">
        <f t="shared" si="151"/>
        <v>RYV</v>
      </c>
      <c r="I4143" t="s">
        <v>7967</v>
      </c>
      <c r="J4143" t="s">
        <v>7966</v>
      </c>
    </row>
    <row r="4144" spans="7:10" x14ac:dyDescent="0.35">
      <c r="G4144" t="str">
        <f t="shared" si="149"/>
        <v>RYVHINCHINGBROOKE HOSPITAL</v>
      </c>
      <c r="H4144" t="str">
        <f t="shared" si="151"/>
        <v>RYV</v>
      </c>
      <c r="I4144" t="s">
        <v>1623</v>
      </c>
      <c r="J4144" t="s">
        <v>7968</v>
      </c>
    </row>
    <row r="4145" spans="7:10" x14ac:dyDescent="0.35">
      <c r="G4145" t="str">
        <f t="shared" si="149"/>
        <v>RYVIDA DARWIN HOSPITAL</v>
      </c>
      <c r="H4145" t="str">
        <f t="shared" si="151"/>
        <v>RYV</v>
      </c>
      <c r="I4145" t="s">
        <v>3357</v>
      </c>
      <c r="J4145" t="s">
        <v>7969</v>
      </c>
    </row>
    <row r="4146" spans="7:10" x14ac:dyDescent="0.35">
      <c r="G4146" t="str">
        <f t="shared" si="149"/>
        <v>RYVIPSWICH HOSPITAL - CASH</v>
      </c>
      <c r="H4146" t="str">
        <f t="shared" si="151"/>
        <v>RYV</v>
      </c>
      <c r="I4146" t="s">
        <v>7971</v>
      </c>
      <c r="J4146" t="s">
        <v>7970</v>
      </c>
    </row>
    <row r="4147" spans="7:10" x14ac:dyDescent="0.35">
      <c r="G4147" t="str">
        <f t="shared" si="149"/>
        <v>RYVLAURELS</v>
      </c>
      <c r="H4147" t="str">
        <f t="shared" si="151"/>
        <v>RYV</v>
      </c>
      <c r="I4147" t="s">
        <v>7973</v>
      </c>
      <c r="J4147" t="s">
        <v>7972</v>
      </c>
    </row>
    <row r="4148" spans="7:10" x14ac:dyDescent="0.35">
      <c r="G4148" t="str">
        <f t="shared" si="149"/>
        <v>RYVLUTON &amp; DUNSTABLE HOSP ST. MARY'S WING</v>
      </c>
      <c r="H4148" t="str">
        <f t="shared" si="151"/>
        <v>RYV</v>
      </c>
      <c r="I4148" t="s">
        <v>7975</v>
      </c>
      <c r="J4148" t="s">
        <v>7974</v>
      </c>
    </row>
    <row r="4149" spans="7:10" x14ac:dyDescent="0.35">
      <c r="G4149" t="str">
        <f t="shared" si="149"/>
        <v>RYVNORTH CAMBRIDGESHIRE HOSPITAL</v>
      </c>
      <c r="H4149" t="str">
        <f t="shared" si="151"/>
        <v>RYV</v>
      </c>
      <c r="I4149" t="s">
        <v>1099</v>
      </c>
      <c r="J4149" t="s">
        <v>7976</v>
      </c>
    </row>
    <row r="4150" spans="7:10" x14ac:dyDescent="0.35">
      <c r="G4150" t="str">
        <f t="shared" si="149"/>
        <v>RYVOLD FLETTON</v>
      </c>
      <c r="H4150" t="str">
        <f t="shared" si="151"/>
        <v>RYV</v>
      </c>
      <c r="I4150" t="s">
        <v>7978</v>
      </c>
      <c r="J4150" t="s">
        <v>7977</v>
      </c>
    </row>
    <row r="4151" spans="7:10" x14ac:dyDescent="0.35">
      <c r="G4151" t="str">
        <f t="shared" si="149"/>
        <v>RYVPRINCESS OF WALES (MINOR)</v>
      </c>
      <c r="H4151" t="str">
        <f t="shared" si="151"/>
        <v>RYV</v>
      </c>
      <c r="I4151" t="s">
        <v>7980</v>
      </c>
      <c r="J4151" t="s">
        <v>7979</v>
      </c>
    </row>
    <row r="4152" spans="7:10" x14ac:dyDescent="0.35">
      <c r="G4152" t="str">
        <f t="shared" si="149"/>
        <v>RYVPRINCESS OF WALES (OPD)</v>
      </c>
      <c r="H4152" t="str">
        <f t="shared" si="151"/>
        <v>RYV</v>
      </c>
      <c r="I4152" t="s">
        <v>7982</v>
      </c>
      <c r="J4152" t="s">
        <v>7981</v>
      </c>
    </row>
    <row r="4153" spans="7:10" x14ac:dyDescent="0.35">
      <c r="G4153" t="str">
        <f t="shared" si="149"/>
        <v>RYVPRINCESS OF WALES (REHAB)</v>
      </c>
      <c r="H4153" t="str">
        <f t="shared" si="151"/>
        <v>RYV</v>
      </c>
      <c r="I4153" t="s">
        <v>7984</v>
      </c>
      <c r="J4153" t="s">
        <v>7983</v>
      </c>
    </row>
    <row r="4154" spans="7:10" x14ac:dyDescent="0.35">
      <c r="G4154" t="str">
        <f t="shared" si="149"/>
        <v>RYVPRINCESS OF WALES HOSPITAL</v>
      </c>
      <c r="H4154" t="str">
        <f t="shared" si="151"/>
        <v>RYV</v>
      </c>
      <c r="I4154" t="s">
        <v>401</v>
      </c>
      <c r="J4154" t="s">
        <v>7985</v>
      </c>
    </row>
    <row r="4155" spans="7:10" x14ac:dyDescent="0.35">
      <c r="G4155" t="str">
        <f t="shared" si="149"/>
        <v>RYVSUFFOLK REPRODUCTIVE HEALTH</v>
      </c>
      <c r="H4155" t="str">
        <f t="shared" si="151"/>
        <v>RYV</v>
      </c>
      <c r="I4155" t="s">
        <v>7987</v>
      </c>
      <c r="J4155" t="s">
        <v>7986</v>
      </c>
    </row>
    <row r="4156" spans="7:10" x14ac:dyDescent="0.35">
      <c r="G4156" t="str">
        <f t="shared" si="149"/>
        <v>RYVTHE LUTON UNDERGROUND</v>
      </c>
      <c r="H4156" t="str">
        <f t="shared" si="151"/>
        <v>RYV</v>
      </c>
      <c r="I4156" t="s">
        <v>7989</v>
      </c>
      <c r="J4156" t="s">
        <v>7988</v>
      </c>
    </row>
    <row r="4157" spans="7:10" x14ac:dyDescent="0.35">
      <c r="G4157" t="str">
        <f t="shared" si="149"/>
        <v>RYVWEST SUFFOLK HOSPITAL - CASH</v>
      </c>
      <c r="H4157" t="str">
        <f t="shared" si="151"/>
        <v>RYV</v>
      </c>
      <c r="I4157" t="s">
        <v>7991</v>
      </c>
      <c r="J4157" t="s">
        <v>7990</v>
      </c>
    </row>
    <row r="4158" spans="7:10" x14ac:dyDescent="0.35">
      <c r="G4158" t="str">
        <f t="shared" si="149"/>
        <v>RYWBCHC REHAB</v>
      </c>
      <c r="H4158" t="str">
        <f t="shared" si="151"/>
        <v>RYW</v>
      </c>
      <c r="I4158" t="s">
        <v>7993</v>
      </c>
      <c r="J4158" t="s">
        <v>7992</v>
      </c>
    </row>
    <row r="4159" spans="7:10" x14ac:dyDescent="0.35">
      <c r="G4159" t="str">
        <f t="shared" si="149"/>
        <v>RYWBIRMINGHAM DENTAL HOSPITAL</v>
      </c>
      <c r="H4159" t="str">
        <f t="shared" si="151"/>
        <v>RYW</v>
      </c>
      <c r="I4159" t="s">
        <v>7995</v>
      </c>
      <c r="J4159" t="s">
        <v>7994</v>
      </c>
    </row>
    <row r="4160" spans="7:10" x14ac:dyDescent="0.35">
      <c r="G4160" t="str">
        <f t="shared" si="149"/>
        <v>RYWCHERRY OAK</v>
      </c>
      <c r="H4160" t="str">
        <f t="shared" si="151"/>
        <v>RYW</v>
      </c>
      <c r="I4160" t="s">
        <v>7007</v>
      </c>
      <c r="J4160" t="s">
        <v>7996</v>
      </c>
    </row>
    <row r="4161" spans="7:10" x14ac:dyDescent="0.35">
      <c r="G4161" t="str">
        <f t="shared" si="149"/>
        <v>RYWCIBA BUILDING</v>
      </c>
      <c r="H4161" t="str">
        <f t="shared" si="151"/>
        <v>RYW</v>
      </c>
      <c r="I4161" t="s">
        <v>7998</v>
      </c>
      <c r="J4161" t="s">
        <v>7997</v>
      </c>
    </row>
    <row r="4162" spans="7:10" x14ac:dyDescent="0.35">
      <c r="G4162" t="str">
        <f t="shared" si="149"/>
        <v>RYWCOMMUNITY UNIT 29 AT HEARTLANDS HOSPITAL</v>
      </c>
      <c r="H4162" t="str">
        <f t="shared" si="151"/>
        <v>RYW</v>
      </c>
      <c r="I4162" t="s">
        <v>8000</v>
      </c>
      <c r="J4162" t="s">
        <v>7999</v>
      </c>
    </row>
    <row r="4163" spans="7:10" x14ac:dyDescent="0.35">
      <c r="G4163" t="str">
        <f t="shared" si="149"/>
        <v>RYWCOMMUNITY UNIT 3 GOOD HOPE HOSPITAL</v>
      </c>
      <c r="H4163" t="str">
        <f t="shared" si="151"/>
        <v>RYW</v>
      </c>
      <c r="I4163" t="s">
        <v>8002</v>
      </c>
      <c r="J4163" t="s">
        <v>8001</v>
      </c>
    </row>
    <row r="4164" spans="7:10" x14ac:dyDescent="0.35">
      <c r="G4164" t="str">
        <f t="shared" si="149"/>
        <v>RYWDAME ELLEN PINSENT</v>
      </c>
      <c r="H4164" t="str">
        <f t="shared" si="151"/>
        <v>RYW</v>
      </c>
      <c r="I4164" t="s">
        <v>8004</v>
      </c>
      <c r="J4164" t="s">
        <v>8003</v>
      </c>
    </row>
    <row r="4165" spans="7:10" x14ac:dyDescent="0.35">
      <c r="G4165" t="str">
        <f t="shared" si="149"/>
        <v>RYWFOX HOLLIES</v>
      </c>
      <c r="H4165" t="str">
        <f t="shared" si="151"/>
        <v>RYW</v>
      </c>
      <c r="I4165" t="s">
        <v>8006</v>
      </c>
      <c r="J4165" t="s">
        <v>8005</v>
      </c>
    </row>
    <row r="4166" spans="7:10" x14ac:dyDescent="0.35">
      <c r="G4166" t="str">
        <f t="shared" si="149"/>
        <v>RYWGREENFIELD (PFI BUILD)</v>
      </c>
      <c r="H4166" t="str">
        <f t="shared" si="151"/>
        <v>RYW</v>
      </c>
      <c r="I4166" t="s">
        <v>8008</v>
      </c>
      <c r="J4166" t="s">
        <v>8007</v>
      </c>
    </row>
    <row r="4167" spans="7:10" x14ac:dyDescent="0.35">
      <c r="G4167" t="str">
        <f t="shared" si="149"/>
        <v>RYWHALL GREEN HEALTH</v>
      </c>
      <c r="H4167" t="str">
        <f t="shared" si="151"/>
        <v>RYW</v>
      </c>
      <c r="I4167" t="s">
        <v>8010</v>
      </c>
      <c r="J4167" t="s">
        <v>8009</v>
      </c>
    </row>
    <row r="4168" spans="7:10" x14ac:dyDescent="0.35">
      <c r="G4168" t="str">
        <f t="shared" si="149"/>
        <v>RYWHOBMOOR ROAD 192 (TOTAL SITE)</v>
      </c>
      <c r="H4168" t="str">
        <f t="shared" si="151"/>
        <v>RYW</v>
      </c>
      <c r="I4168" t="s">
        <v>8012</v>
      </c>
      <c r="J4168" t="s">
        <v>8011</v>
      </c>
    </row>
    <row r="4169" spans="7:10" x14ac:dyDescent="0.35">
      <c r="G4169" t="str">
        <f t="shared" si="149"/>
        <v>RYWINTERMEDIATE CARE REHABILITATION UNIT</v>
      </c>
      <c r="H4169" t="str">
        <f t="shared" si="151"/>
        <v>RYW</v>
      </c>
      <c r="I4169" t="s">
        <v>8014</v>
      </c>
      <c r="J4169" t="s">
        <v>8013</v>
      </c>
    </row>
    <row r="4170" spans="7:10" x14ac:dyDescent="0.35">
      <c r="G4170" t="str">
        <f t="shared" si="149"/>
        <v>RYWKINGSWOOD DRIVE</v>
      </c>
      <c r="H4170" t="str">
        <f t="shared" si="151"/>
        <v>RYW</v>
      </c>
      <c r="I4170" t="s">
        <v>8016</v>
      </c>
      <c r="J4170" t="s">
        <v>8015</v>
      </c>
    </row>
    <row r="4171" spans="7:10" x14ac:dyDescent="0.35">
      <c r="G4171" t="str">
        <f t="shared" si="149"/>
        <v>RYWMONYHULL BUNGALOWS (2 &amp; 4 ONLY)</v>
      </c>
      <c r="H4171" t="str">
        <f t="shared" si="151"/>
        <v>RYW</v>
      </c>
      <c r="I4171" t="s">
        <v>8018</v>
      </c>
      <c r="J4171" t="s">
        <v>8017</v>
      </c>
    </row>
    <row r="4172" spans="7:10" x14ac:dyDescent="0.35">
      <c r="G4172" t="str">
        <f t="shared" si="149"/>
        <v>RYWMONYHULL HALL ROAD FLATS 3 &amp; 3A</v>
      </c>
      <c r="H4172" t="str">
        <f t="shared" si="151"/>
        <v>RYW</v>
      </c>
      <c r="I4172" t="s">
        <v>8020</v>
      </c>
      <c r="J4172" t="s">
        <v>8019</v>
      </c>
    </row>
    <row r="4173" spans="7:10" x14ac:dyDescent="0.35">
      <c r="G4173" t="str">
        <f t="shared" si="149"/>
        <v>RYWMOSELEY HALL HOSPITAL</v>
      </c>
      <c r="H4173" t="str">
        <f t="shared" si="151"/>
        <v>RYW</v>
      </c>
      <c r="I4173" t="s">
        <v>8022</v>
      </c>
      <c r="J4173" t="s">
        <v>8021</v>
      </c>
    </row>
    <row r="4174" spans="7:10" x14ac:dyDescent="0.35">
      <c r="G4174" t="str">
        <f t="shared" si="149"/>
        <v>RYWPRIESTLY WHARF</v>
      </c>
      <c r="H4174" t="str">
        <f t="shared" si="151"/>
        <v>RYW</v>
      </c>
      <c r="I4174" t="s">
        <v>8024</v>
      </c>
      <c r="J4174" t="s">
        <v>8023</v>
      </c>
    </row>
    <row r="4175" spans="7:10" x14ac:dyDescent="0.35">
      <c r="G4175" t="str">
        <f t="shared" si="149"/>
        <v>RYWSHELDON HEATH - LAND ONLY</v>
      </c>
      <c r="H4175" t="str">
        <f t="shared" si="151"/>
        <v>RYW</v>
      </c>
      <c r="I4175" t="s">
        <v>8026</v>
      </c>
      <c r="J4175" t="s">
        <v>8025</v>
      </c>
    </row>
    <row r="4176" spans="7:10" x14ac:dyDescent="0.35">
      <c r="G4176" t="str">
        <f t="shared" si="149"/>
        <v>RYWSUTTON COTTAGE HOSPITAL</v>
      </c>
      <c r="H4176" t="str">
        <f t="shared" si="151"/>
        <v>RYW</v>
      </c>
      <c r="I4176" t="s">
        <v>8028</v>
      </c>
      <c r="J4176" t="s">
        <v>8027</v>
      </c>
    </row>
    <row r="4177" spans="7:10" x14ac:dyDescent="0.35">
      <c r="G4177" t="str">
        <f t="shared" si="149"/>
        <v>RYWWEST HEATH HOSPITAL</v>
      </c>
      <c r="H4177" t="str">
        <f t="shared" si="151"/>
        <v>RYW</v>
      </c>
      <c r="I4177" t="s">
        <v>8030</v>
      </c>
      <c r="J4177" t="s">
        <v>8029</v>
      </c>
    </row>
    <row r="4178" spans="7:10" x14ac:dyDescent="0.35">
      <c r="G4178" t="str">
        <f t="shared" si="149"/>
        <v xml:space="preserve">RYXATHLONE HOUSE CARE HOME                    </v>
      </c>
      <c r="H4178" t="str">
        <f t="shared" si="151"/>
        <v>RYX</v>
      </c>
      <c r="I4178" t="s">
        <v>8032</v>
      </c>
      <c r="J4178" t="s">
        <v>8031</v>
      </c>
    </row>
    <row r="4179" spans="7:10" x14ac:dyDescent="0.35">
      <c r="G4179" t="str">
        <f t="shared" si="149"/>
        <v>RYXCHARING CROSS HOSPITAL</v>
      </c>
      <c r="H4179" t="str">
        <f t="shared" si="151"/>
        <v>RYX</v>
      </c>
      <c r="I4179" t="s">
        <v>7884</v>
      </c>
      <c r="J4179" t="s">
        <v>8033</v>
      </c>
    </row>
    <row r="4180" spans="7:10" x14ac:dyDescent="0.35">
      <c r="G4180" t="str">
        <f t="shared" ref="G4180:G4243" si="152">H4180&amp;I4180</f>
        <v>RYXEDGWARE COMMUNITY HOSPITAL</v>
      </c>
      <c r="H4180" t="str">
        <f t="shared" si="151"/>
        <v>RYX</v>
      </c>
      <c r="I4180" t="s">
        <v>867</v>
      </c>
      <c r="J4180" t="s">
        <v>8034</v>
      </c>
    </row>
    <row r="4181" spans="7:10" x14ac:dyDescent="0.35">
      <c r="G4181" t="str">
        <f t="shared" si="152"/>
        <v>RYXFINCHLEY MEMORIAL HOSPITAL</v>
      </c>
      <c r="H4181" t="str">
        <f t="shared" si="151"/>
        <v>RYX</v>
      </c>
      <c r="I4181" t="s">
        <v>869</v>
      </c>
      <c r="J4181" t="s">
        <v>8035</v>
      </c>
    </row>
    <row r="4182" spans="7:10" x14ac:dyDescent="0.35">
      <c r="G4182" t="str">
        <f t="shared" si="152"/>
        <v>RYXGARSIDE</v>
      </c>
      <c r="H4182" t="str">
        <f t="shared" si="151"/>
        <v>RYX</v>
      </c>
      <c r="I4182" t="s">
        <v>8037</v>
      </c>
      <c r="J4182" t="s">
        <v>8036</v>
      </c>
    </row>
    <row r="4183" spans="7:10" x14ac:dyDescent="0.35">
      <c r="G4183" t="str">
        <f t="shared" si="152"/>
        <v>RYXHEALTH AT THE STOWE</v>
      </c>
      <c r="H4183" t="str">
        <f t="shared" si="151"/>
        <v>RYX</v>
      </c>
      <c r="I4183" t="s">
        <v>8039</v>
      </c>
      <c r="J4183" t="s">
        <v>8038</v>
      </c>
    </row>
    <row r="4184" spans="7:10" x14ac:dyDescent="0.35">
      <c r="G4184" t="str">
        <f t="shared" si="152"/>
        <v>RYXHEATHLAND COURT CARE HOME</v>
      </c>
      <c r="H4184" t="str">
        <f t="shared" si="151"/>
        <v>RYX</v>
      </c>
      <c r="I4184" t="s">
        <v>8053</v>
      </c>
      <c r="J4184" t="s">
        <v>8052</v>
      </c>
    </row>
    <row r="4185" spans="7:10" x14ac:dyDescent="0.35">
      <c r="G4185" t="str">
        <f t="shared" si="152"/>
        <v>RYXHEMEL HEMPSTEAD HOSPITAL</v>
      </c>
      <c r="H4185" t="str">
        <f t="shared" si="151"/>
        <v>RYX</v>
      </c>
      <c r="I4185" t="s">
        <v>5222</v>
      </c>
      <c r="J4185" t="s">
        <v>8040</v>
      </c>
    </row>
    <row r="4186" spans="7:10" x14ac:dyDescent="0.35">
      <c r="G4186" t="str">
        <f t="shared" si="152"/>
        <v xml:space="preserve">RYXLANGLEY HOUSE </v>
      </c>
      <c r="H4186" t="str">
        <f t="shared" si="151"/>
        <v>RYX</v>
      </c>
      <c r="I4186" t="s">
        <v>7502</v>
      </c>
      <c r="J4186" t="s">
        <v>8041</v>
      </c>
    </row>
    <row r="4187" spans="7:10" x14ac:dyDescent="0.35">
      <c r="G4187" t="str">
        <f t="shared" si="152"/>
        <v>RYXPOTTERS BAR COMMUNITY HOSPITAL</v>
      </c>
      <c r="H4187" t="str">
        <f t="shared" si="151"/>
        <v>RYX</v>
      </c>
      <c r="I4187" t="s">
        <v>7509</v>
      </c>
      <c r="J4187" t="s">
        <v>8042</v>
      </c>
    </row>
    <row r="4188" spans="7:10" x14ac:dyDescent="0.35">
      <c r="G4188" t="str">
        <f t="shared" si="152"/>
        <v>RYXPRINCESS LOUISE NURSING HOME</v>
      </c>
      <c r="H4188" t="str">
        <f t="shared" si="151"/>
        <v>RYX</v>
      </c>
      <c r="I4188" t="s">
        <v>8044</v>
      </c>
      <c r="J4188" t="s">
        <v>8043</v>
      </c>
    </row>
    <row r="4189" spans="7:10" x14ac:dyDescent="0.35">
      <c r="G4189" t="str">
        <f t="shared" si="152"/>
        <v>RYXST CHARLES UCC</v>
      </c>
      <c r="H4189" t="str">
        <f t="shared" si="151"/>
        <v>RYX</v>
      </c>
      <c r="I4189" t="s">
        <v>8046</v>
      </c>
      <c r="J4189" t="s">
        <v>8045</v>
      </c>
    </row>
    <row r="4190" spans="7:10" x14ac:dyDescent="0.35">
      <c r="G4190" t="str">
        <f t="shared" si="152"/>
        <v>RYXST MARY'S HOSPITAL</v>
      </c>
      <c r="H4190" t="str">
        <f t="shared" si="151"/>
        <v>RYX</v>
      </c>
      <c r="I4190" t="s">
        <v>265</v>
      </c>
      <c r="J4190" t="s">
        <v>8047</v>
      </c>
    </row>
    <row r="4191" spans="7:10" x14ac:dyDescent="0.35">
      <c r="G4191" t="str">
        <f t="shared" si="152"/>
        <v>RYXST. CHARLES HOSPITAL</v>
      </c>
      <c r="H4191" t="str">
        <f t="shared" si="151"/>
        <v>RYX</v>
      </c>
      <c r="I4191" t="s">
        <v>8049</v>
      </c>
      <c r="J4191" t="s">
        <v>8048</v>
      </c>
    </row>
    <row r="4192" spans="7:10" x14ac:dyDescent="0.35">
      <c r="G4192" t="str">
        <f t="shared" si="152"/>
        <v>RYXTHAMES BROOK CARE HOME</v>
      </c>
      <c r="H4192" t="str">
        <f t="shared" si="151"/>
        <v>RYX</v>
      </c>
      <c r="I4192" t="s">
        <v>8051</v>
      </c>
      <c r="J4192" t="s">
        <v>8050</v>
      </c>
    </row>
    <row r="4193" spans="7:10" x14ac:dyDescent="0.35">
      <c r="G4193" t="str">
        <f t="shared" si="152"/>
        <v>RYXWILLESDEN CENTRE FOR HEALTH &amp; CARE</v>
      </c>
      <c r="H4193" t="s">
        <v>68</v>
      </c>
      <c r="I4193" t="s">
        <v>14841</v>
      </c>
      <c r="J4193" t="s">
        <v>14840</v>
      </c>
    </row>
    <row r="4194" spans="7:10" x14ac:dyDescent="0.35">
      <c r="G4194" t="str">
        <f t="shared" si="152"/>
        <v>RYYASHFORD MASH</v>
      </c>
      <c r="H4194" t="str">
        <f t="shared" si="151"/>
        <v>RYY</v>
      </c>
      <c r="I4194" t="s">
        <v>8055</v>
      </c>
      <c r="J4194" t="s">
        <v>8054</v>
      </c>
    </row>
    <row r="4195" spans="7:10" x14ac:dyDescent="0.35">
      <c r="G4195" t="str">
        <f t="shared" si="152"/>
        <v>RYYBUCKLAND HOSPITAL</v>
      </c>
      <c r="H4195" t="str">
        <f t="shared" si="151"/>
        <v>RYY</v>
      </c>
      <c r="I4195" t="s">
        <v>4770</v>
      </c>
      <c r="J4195" t="s">
        <v>8056</v>
      </c>
    </row>
    <row r="4196" spans="7:10" x14ac:dyDescent="0.35">
      <c r="G4196" t="str">
        <f t="shared" si="152"/>
        <v>RYYBUILDING 180 - KENT SCIENCE PARK</v>
      </c>
      <c r="H4196" t="str">
        <f t="shared" si="151"/>
        <v>RYY</v>
      </c>
      <c r="I4196" t="s">
        <v>8058</v>
      </c>
      <c r="J4196" t="s">
        <v>8057</v>
      </c>
    </row>
    <row r="4197" spans="7:10" x14ac:dyDescent="0.35">
      <c r="G4197" t="str">
        <f t="shared" si="152"/>
        <v>RYYCAIRN RYAN</v>
      </c>
      <c r="H4197" t="str">
        <f t="shared" si="151"/>
        <v>RYY</v>
      </c>
      <c r="I4197" t="s">
        <v>8060</v>
      </c>
      <c r="J4197" t="s">
        <v>8059</v>
      </c>
    </row>
    <row r="4198" spans="7:10" x14ac:dyDescent="0.35">
      <c r="G4198" t="str">
        <f t="shared" si="152"/>
        <v>RYYCOTTAGE WARD</v>
      </c>
      <c r="H4198" t="str">
        <f t="shared" si="151"/>
        <v>RYY</v>
      </c>
      <c r="I4198" t="s">
        <v>8062</v>
      </c>
      <c r="J4198" t="s">
        <v>8061</v>
      </c>
    </row>
    <row r="4199" spans="7:10" x14ac:dyDescent="0.35">
      <c r="G4199" t="str">
        <f t="shared" si="152"/>
        <v>RYYEDENBRIDGE HOSPITAL</v>
      </c>
      <c r="H4199" t="str">
        <f t="shared" si="151"/>
        <v>RYY</v>
      </c>
      <c r="I4199" t="s">
        <v>8064</v>
      </c>
      <c r="J4199" t="s">
        <v>8063</v>
      </c>
    </row>
    <row r="4200" spans="7:10" x14ac:dyDescent="0.35">
      <c r="G4200" t="str">
        <f t="shared" si="152"/>
        <v>RYYFAMILY PLANNING</v>
      </c>
      <c r="H4200" t="str">
        <f t="shared" si="151"/>
        <v>RYY</v>
      </c>
      <c r="I4200" t="s">
        <v>8066</v>
      </c>
      <c r="J4200" t="s">
        <v>8065</v>
      </c>
    </row>
    <row r="4201" spans="7:10" x14ac:dyDescent="0.35">
      <c r="G4201" t="str">
        <f t="shared" si="152"/>
        <v>RYYFARM VILLA</v>
      </c>
      <c r="H4201" t="str">
        <f t="shared" ref="H4201:H4264" si="153">LEFT(J4201,3)</f>
        <v>RYY</v>
      </c>
      <c r="I4201" t="s">
        <v>8068</v>
      </c>
      <c r="J4201" t="s">
        <v>8067</v>
      </c>
    </row>
    <row r="4202" spans="7:10" x14ac:dyDescent="0.35">
      <c r="G4202" t="str">
        <f t="shared" si="152"/>
        <v>RYYFAVERSHAM COTTAGE HOSPITAL</v>
      </c>
      <c r="H4202" t="str">
        <f t="shared" si="153"/>
        <v>RYY</v>
      </c>
      <c r="I4202" t="s">
        <v>4772</v>
      </c>
      <c r="J4202" t="s">
        <v>8069</v>
      </c>
    </row>
    <row r="4203" spans="7:10" x14ac:dyDescent="0.35">
      <c r="G4203" t="str">
        <f t="shared" si="152"/>
        <v>RYYFRIENDS WARD</v>
      </c>
      <c r="H4203" t="str">
        <f t="shared" si="153"/>
        <v>RYY</v>
      </c>
      <c r="I4203" t="s">
        <v>8071</v>
      </c>
      <c r="J4203" t="s">
        <v>8070</v>
      </c>
    </row>
    <row r="4204" spans="7:10" x14ac:dyDescent="0.35">
      <c r="G4204" t="str">
        <f t="shared" si="152"/>
        <v>RYYGRAVESHAM COMMUNITY HOSPITAL</v>
      </c>
      <c r="H4204" t="str">
        <f t="shared" si="153"/>
        <v>RYY</v>
      </c>
      <c r="I4204" t="s">
        <v>2484</v>
      </c>
      <c r="J4204" t="s">
        <v>8072</v>
      </c>
    </row>
    <row r="4205" spans="7:10" x14ac:dyDescent="0.35">
      <c r="G4205" t="str">
        <f t="shared" si="152"/>
        <v>RYYHANSON UNIT</v>
      </c>
      <c r="H4205" t="str">
        <f t="shared" si="153"/>
        <v>RYY</v>
      </c>
      <c r="I4205" t="s">
        <v>8074</v>
      </c>
      <c r="J4205" t="s">
        <v>8073</v>
      </c>
    </row>
    <row r="4206" spans="7:10" x14ac:dyDescent="0.35">
      <c r="G4206" t="str">
        <f t="shared" si="152"/>
        <v>RYYHAWKHURST COTTAGE HOSPITAL</v>
      </c>
      <c r="H4206" t="str">
        <f t="shared" si="153"/>
        <v>RYY</v>
      </c>
      <c r="I4206" t="s">
        <v>8076</v>
      </c>
      <c r="J4206" t="s">
        <v>8075</v>
      </c>
    </row>
    <row r="4207" spans="7:10" x14ac:dyDescent="0.35">
      <c r="G4207" t="str">
        <f t="shared" si="152"/>
        <v>RYYHAWKHURST HOSPITAL</v>
      </c>
      <c r="H4207" t="str">
        <f t="shared" si="153"/>
        <v>RYY</v>
      </c>
      <c r="I4207" t="s">
        <v>8078</v>
      </c>
      <c r="J4207" t="s">
        <v>8077</v>
      </c>
    </row>
    <row r="4208" spans="7:10" x14ac:dyDescent="0.35">
      <c r="G4208" t="str">
        <f t="shared" si="152"/>
        <v>RYYHERON WARD</v>
      </c>
      <c r="H4208" t="str">
        <f t="shared" si="153"/>
        <v>RYY</v>
      </c>
      <c r="I4208" t="s">
        <v>8080</v>
      </c>
      <c r="J4208" t="s">
        <v>8079</v>
      </c>
    </row>
    <row r="4209" spans="7:10" x14ac:dyDescent="0.35">
      <c r="G4209" t="str">
        <f t="shared" si="152"/>
        <v>RYYHIGHPOINT UNIT 1</v>
      </c>
      <c r="H4209" t="str">
        <f t="shared" si="153"/>
        <v>RYY</v>
      </c>
      <c r="I4209" t="s">
        <v>8082</v>
      </c>
      <c r="J4209" t="s">
        <v>8081</v>
      </c>
    </row>
    <row r="4210" spans="7:10" x14ac:dyDescent="0.35">
      <c r="G4210" t="str">
        <f t="shared" si="152"/>
        <v>RYYHIGHPOINT UNIT 3</v>
      </c>
      <c r="H4210" t="str">
        <f t="shared" si="153"/>
        <v>RYY</v>
      </c>
      <c r="I4210" t="s">
        <v>8084</v>
      </c>
      <c r="J4210" t="s">
        <v>8083</v>
      </c>
    </row>
    <row r="4211" spans="7:10" x14ac:dyDescent="0.35">
      <c r="G4211" t="str">
        <f t="shared" si="152"/>
        <v>RYYHIGHPOINT UNIT 7</v>
      </c>
      <c r="H4211" t="str">
        <f t="shared" si="153"/>
        <v>RYY</v>
      </c>
      <c r="I4211" t="s">
        <v>8086</v>
      </c>
      <c r="J4211" t="s">
        <v>8085</v>
      </c>
    </row>
    <row r="4212" spans="7:10" x14ac:dyDescent="0.35">
      <c r="G4212" t="str">
        <f t="shared" si="152"/>
        <v>RYYKENT &amp; CANTERBURY HOSPITAL</v>
      </c>
      <c r="H4212" t="str">
        <f t="shared" si="153"/>
        <v>RYY</v>
      </c>
      <c r="I4212" t="s">
        <v>7217</v>
      </c>
      <c r="J4212" t="s">
        <v>8087</v>
      </c>
    </row>
    <row r="4213" spans="7:10" x14ac:dyDescent="0.35">
      <c r="G4213" t="str">
        <f t="shared" si="152"/>
        <v>RYYKENT WING</v>
      </c>
      <c r="H4213" t="str">
        <f t="shared" si="153"/>
        <v>RYY</v>
      </c>
      <c r="I4213" t="s">
        <v>8089</v>
      </c>
      <c r="J4213" t="s">
        <v>8088</v>
      </c>
    </row>
    <row r="4214" spans="7:10" x14ac:dyDescent="0.35">
      <c r="G4214" t="str">
        <f t="shared" si="152"/>
        <v>RYYKESTREL WARD</v>
      </c>
      <c r="H4214" t="str">
        <f t="shared" si="153"/>
        <v>RYY</v>
      </c>
      <c r="I4214" t="s">
        <v>8091</v>
      </c>
      <c r="J4214" t="s">
        <v>8090</v>
      </c>
    </row>
    <row r="4215" spans="7:10" x14ac:dyDescent="0.35">
      <c r="G4215" t="str">
        <f t="shared" si="152"/>
        <v>RYYLIVINGSTONE HOSPITAL</v>
      </c>
      <c r="H4215" t="str">
        <f t="shared" si="153"/>
        <v>RYY</v>
      </c>
      <c r="I4215" t="s">
        <v>8093</v>
      </c>
      <c r="J4215" t="s">
        <v>8092</v>
      </c>
    </row>
    <row r="4216" spans="7:10" x14ac:dyDescent="0.35">
      <c r="G4216" t="str">
        <f t="shared" si="152"/>
        <v>RYYOATEN HILL</v>
      </c>
      <c r="H4216" t="str">
        <f t="shared" si="153"/>
        <v>RYY</v>
      </c>
      <c r="I4216" t="s">
        <v>8095</v>
      </c>
      <c r="J4216" t="s">
        <v>8094</v>
      </c>
    </row>
    <row r="4217" spans="7:10" x14ac:dyDescent="0.35">
      <c r="G4217" t="str">
        <f t="shared" si="152"/>
        <v>RYYPRESTON HALL</v>
      </c>
      <c r="H4217" t="str">
        <f t="shared" si="153"/>
        <v>RYY</v>
      </c>
      <c r="I4217" t="s">
        <v>8097</v>
      </c>
      <c r="J4217" t="s">
        <v>8096</v>
      </c>
    </row>
    <row r="4218" spans="7:10" x14ac:dyDescent="0.35">
      <c r="G4218" t="str">
        <f t="shared" si="152"/>
        <v>RYYQUEEN ELIZABETH THE QUEEN MOTHER HOSPITAL</v>
      </c>
      <c r="H4218" t="str">
        <f t="shared" si="153"/>
        <v>RYY</v>
      </c>
      <c r="I4218" t="s">
        <v>4786</v>
      </c>
      <c r="J4218" t="s">
        <v>8098</v>
      </c>
    </row>
    <row r="4219" spans="7:10" x14ac:dyDescent="0.35">
      <c r="G4219" t="str">
        <f t="shared" si="152"/>
        <v>RYYQUEEN VICTORIA MEMORIAL HOSPITAL</v>
      </c>
      <c r="H4219" t="str">
        <f t="shared" si="153"/>
        <v>RYY</v>
      </c>
      <c r="I4219" t="s">
        <v>5201</v>
      </c>
      <c r="J4219" t="s">
        <v>8099</v>
      </c>
    </row>
    <row r="4220" spans="7:10" x14ac:dyDescent="0.35">
      <c r="G4220" t="str">
        <f t="shared" si="152"/>
        <v>RYYROHAN</v>
      </c>
      <c r="H4220" t="str">
        <f t="shared" si="153"/>
        <v>RYY</v>
      </c>
      <c r="I4220" t="s">
        <v>8101</v>
      </c>
      <c r="J4220" t="s">
        <v>8100</v>
      </c>
    </row>
    <row r="4221" spans="7:10" x14ac:dyDescent="0.35">
      <c r="G4221" t="str">
        <f t="shared" si="152"/>
        <v>RYYROYAL VICTORIA HOSPITAL FOLKESTONE</v>
      </c>
      <c r="H4221" t="str">
        <f t="shared" si="153"/>
        <v>RYY</v>
      </c>
      <c r="I4221" t="s">
        <v>8103</v>
      </c>
      <c r="J4221" t="s">
        <v>8102</v>
      </c>
    </row>
    <row r="4222" spans="7:10" x14ac:dyDescent="0.35">
      <c r="G4222" t="str">
        <f t="shared" si="152"/>
        <v>RYYSEVENOAKS HOSPITAL</v>
      </c>
      <c r="H4222" t="str">
        <f t="shared" si="153"/>
        <v>RYY</v>
      </c>
      <c r="I4222" t="s">
        <v>5205</v>
      </c>
      <c r="J4222" t="s">
        <v>8104</v>
      </c>
    </row>
    <row r="4223" spans="7:10" x14ac:dyDescent="0.35">
      <c r="G4223" t="str">
        <f t="shared" si="152"/>
        <v>RYYSHEPPEY HOSPITAL</v>
      </c>
      <c r="H4223" t="str">
        <f t="shared" si="153"/>
        <v>RYY</v>
      </c>
      <c r="I4223" t="s">
        <v>8106</v>
      </c>
      <c r="J4223" t="s">
        <v>8105</v>
      </c>
    </row>
    <row r="4224" spans="7:10" x14ac:dyDescent="0.35">
      <c r="G4224" t="str">
        <f t="shared" si="152"/>
        <v>RYYSHEPPY COMMUNITY HOSPITAL</v>
      </c>
      <c r="H4224" t="str">
        <f t="shared" si="153"/>
        <v>RYY</v>
      </c>
      <c r="I4224" t="s">
        <v>8108</v>
      </c>
      <c r="J4224" t="s">
        <v>8107</v>
      </c>
    </row>
    <row r="4225" spans="7:10" x14ac:dyDescent="0.35">
      <c r="G4225" t="str">
        <f t="shared" si="152"/>
        <v>RYYSITTINGBOURNE MEMORIAL HOSPITAL</v>
      </c>
      <c r="H4225" t="str">
        <f t="shared" si="153"/>
        <v>RYY</v>
      </c>
      <c r="I4225" t="s">
        <v>4794</v>
      </c>
      <c r="J4225" t="s">
        <v>8109</v>
      </c>
    </row>
    <row r="4226" spans="7:10" x14ac:dyDescent="0.35">
      <c r="G4226" t="str">
        <f t="shared" si="152"/>
        <v>RYYST MARTINS HOSPITAL</v>
      </c>
      <c r="H4226" t="str">
        <f t="shared" si="153"/>
        <v>RYY</v>
      </c>
      <c r="I4226" t="s">
        <v>254</v>
      </c>
      <c r="J4226" t="s">
        <v>8110</v>
      </c>
    </row>
    <row r="4227" spans="7:10" x14ac:dyDescent="0.35">
      <c r="G4227" t="str">
        <f t="shared" si="152"/>
        <v>RYYSWALE MASH</v>
      </c>
      <c r="H4227" t="str">
        <f t="shared" si="153"/>
        <v>RYY</v>
      </c>
      <c r="I4227" t="s">
        <v>8112</v>
      </c>
      <c r="J4227" t="s">
        <v>8111</v>
      </c>
    </row>
    <row r="4228" spans="7:10" x14ac:dyDescent="0.35">
      <c r="G4228" t="str">
        <f t="shared" si="152"/>
        <v>RYYTHANET MASH</v>
      </c>
      <c r="H4228" t="str">
        <f t="shared" si="153"/>
        <v>RYY</v>
      </c>
      <c r="I4228" t="s">
        <v>8114</v>
      </c>
      <c r="J4228" t="s">
        <v>8113</v>
      </c>
    </row>
    <row r="4229" spans="7:10" x14ac:dyDescent="0.35">
      <c r="G4229" t="str">
        <f t="shared" si="152"/>
        <v>RYYTHE OAKS</v>
      </c>
      <c r="H4229" t="str">
        <f t="shared" si="153"/>
        <v>RYY</v>
      </c>
      <c r="I4229" t="s">
        <v>1429</v>
      </c>
      <c r="J4229" t="s">
        <v>8115</v>
      </c>
    </row>
    <row r="4230" spans="7:10" x14ac:dyDescent="0.35">
      <c r="G4230" t="str">
        <f t="shared" si="152"/>
        <v>RYYTHE OAST</v>
      </c>
      <c r="H4230" t="str">
        <f t="shared" si="153"/>
        <v>RYY</v>
      </c>
      <c r="I4230" t="s">
        <v>8117</v>
      </c>
      <c r="J4230" t="s">
        <v>8116</v>
      </c>
    </row>
    <row r="4231" spans="7:10" x14ac:dyDescent="0.35">
      <c r="G4231" t="str">
        <f t="shared" si="152"/>
        <v>RYYTONBRIDGE COTTAGE HOSPITAL</v>
      </c>
      <c r="H4231" t="str">
        <f t="shared" si="153"/>
        <v>RYY</v>
      </c>
      <c r="I4231" t="s">
        <v>5212</v>
      </c>
      <c r="J4231" t="s">
        <v>8118</v>
      </c>
    </row>
    <row r="4232" spans="7:10" x14ac:dyDescent="0.35">
      <c r="G4232" t="str">
        <f t="shared" si="152"/>
        <v>RYYUNIT FF</v>
      </c>
      <c r="H4232" t="str">
        <f t="shared" si="153"/>
        <v>RYY</v>
      </c>
      <c r="I4232" t="s">
        <v>8120</v>
      </c>
      <c r="J4232" t="s">
        <v>8119</v>
      </c>
    </row>
    <row r="4233" spans="7:10" x14ac:dyDescent="0.35">
      <c r="G4233" t="str">
        <f t="shared" si="152"/>
        <v>RYYVALENTINE UNIT</v>
      </c>
      <c r="H4233" t="str">
        <f t="shared" si="153"/>
        <v>RYY</v>
      </c>
      <c r="I4233" t="s">
        <v>8122</v>
      </c>
      <c r="J4233" t="s">
        <v>8121</v>
      </c>
    </row>
    <row r="4234" spans="7:10" x14ac:dyDescent="0.35">
      <c r="G4234" t="str">
        <f t="shared" si="152"/>
        <v>RYYVICTORIA HOSPITAL</v>
      </c>
      <c r="H4234" t="str">
        <f t="shared" si="153"/>
        <v>RYY</v>
      </c>
      <c r="I4234" t="s">
        <v>5214</v>
      </c>
      <c r="J4234" t="s">
        <v>8123</v>
      </c>
    </row>
    <row r="4235" spans="7:10" x14ac:dyDescent="0.35">
      <c r="G4235" t="str">
        <f t="shared" si="152"/>
        <v>RYYWARD - DEAL</v>
      </c>
      <c r="H4235" t="str">
        <f t="shared" si="153"/>
        <v>RYY</v>
      </c>
      <c r="I4235" t="s">
        <v>8125</v>
      </c>
      <c r="J4235" t="s">
        <v>8124</v>
      </c>
    </row>
    <row r="4236" spans="7:10" x14ac:dyDescent="0.35">
      <c r="G4236" t="str">
        <f t="shared" si="152"/>
        <v>RYYWARD - SEVENOAKS</v>
      </c>
      <c r="H4236" t="str">
        <f t="shared" si="153"/>
        <v>RYY</v>
      </c>
      <c r="I4236" t="s">
        <v>8127</v>
      </c>
      <c r="J4236" t="s">
        <v>8126</v>
      </c>
    </row>
    <row r="4237" spans="7:10" x14ac:dyDescent="0.35">
      <c r="G4237" t="str">
        <f t="shared" si="152"/>
        <v>RYYWARD - TONBRIDGE</v>
      </c>
      <c r="H4237" t="str">
        <f t="shared" si="153"/>
        <v>RYY</v>
      </c>
      <c r="I4237" t="s">
        <v>8129</v>
      </c>
      <c r="J4237" t="s">
        <v>8128</v>
      </c>
    </row>
    <row r="4238" spans="7:10" x14ac:dyDescent="0.35">
      <c r="G4238" t="str">
        <f t="shared" si="152"/>
        <v>RYYWEST VIEW HOSPITAL</v>
      </c>
      <c r="H4238" t="str">
        <f t="shared" si="153"/>
        <v>RYY</v>
      </c>
      <c r="I4238" t="s">
        <v>8131</v>
      </c>
      <c r="J4238" t="s">
        <v>8130</v>
      </c>
    </row>
    <row r="4239" spans="7:10" x14ac:dyDescent="0.35">
      <c r="G4239" t="str">
        <f t="shared" si="152"/>
        <v>RYYWHITSTABLE &amp; TANKERTON HOSPITAL</v>
      </c>
      <c r="H4239" t="str">
        <f t="shared" si="153"/>
        <v>RYY</v>
      </c>
      <c r="I4239" t="s">
        <v>8133</v>
      </c>
      <c r="J4239" t="s">
        <v>8132</v>
      </c>
    </row>
    <row r="4240" spans="7:10" x14ac:dyDescent="0.35">
      <c r="G4240" t="str">
        <f t="shared" si="152"/>
        <v>RYYWILLIAM HARVEY HOSPITAL</v>
      </c>
      <c r="H4240" t="str">
        <f t="shared" si="153"/>
        <v>RYY</v>
      </c>
      <c r="I4240" t="s">
        <v>5219</v>
      </c>
      <c r="J4240" t="s">
        <v>8134</v>
      </c>
    </row>
    <row r="4241" spans="7:10" x14ac:dyDescent="0.35">
      <c r="G4241" t="str">
        <f t="shared" si="152"/>
        <v>RYYWINDCHIMES</v>
      </c>
      <c r="H4241" t="str">
        <f t="shared" si="153"/>
        <v>RYY</v>
      </c>
      <c r="I4241" t="s">
        <v>8136</v>
      </c>
      <c r="J4241" t="s">
        <v>8135</v>
      </c>
    </row>
    <row r="4242" spans="7:10" x14ac:dyDescent="0.35">
      <c r="G4242" t="str">
        <f t="shared" si="152"/>
        <v>TADABBEYFIELD</v>
      </c>
      <c r="H4242" t="str">
        <f t="shared" si="153"/>
        <v>TAD</v>
      </c>
      <c r="I4242" t="s">
        <v>8138</v>
      </c>
      <c r="J4242" t="s">
        <v>8137</v>
      </c>
    </row>
    <row r="4243" spans="7:10" x14ac:dyDescent="0.35">
      <c r="G4243" t="str">
        <f t="shared" si="152"/>
        <v>TADABELIA MOUNT</v>
      </c>
      <c r="H4243" t="str">
        <f t="shared" si="153"/>
        <v>TAD</v>
      </c>
      <c r="I4243" t="s">
        <v>8140</v>
      </c>
      <c r="J4243" t="s">
        <v>8139</v>
      </c>
    </row>
    <row r="4244" spans="7:10" x14ac:dyDescent="0.35">
      <c r="G4244" t="str">
        <f t="shared" ref="G4244:G4306" si="154">H4244&amp;I4244</f>
        <v>TADAIREDALE CENTRE FOR MENTAL HEALTH</v>
      </c>
      <c r="H4244" t="str">
        <f t="shared" si="153"/>
        <v>TAD</v>
      </c>
      <c r="I4244" t="s">
        <v>8142</v>
      </c>
      <c r="J4244" t="s">
        <v>8141</v>
      </c>
    </row>
    <row r="4245" spans="7:10" x14ac:dyDescent="0.35">
      <c r="G4245" t="str">
        <f t="shared" si="154"/>
        <v>TADCROSS BANKS</v>
      </c>
      <c r="H4245" t="str">
        <f t="shared" si="153"/>
        <v>TAD</v>
      </c>
      <c r="I4245" t="s">
        <v>8144</v>
      </c>
      <c r="J4245" t="s">
        <v>8143</v>
      </c>
    </row>
    <row r="4246" spans="7:10" x14ac:dyDescent="0.35">
      <c r="G4246" t="str">
        <f t="shared" si="154"/>
        <v>TADDAISY BANK</v>
      </c>
      <c r="H4246" t="str">
        <f t="shared" si="153"/>
        <v>TAD</v>
      </c>
      <c r="I4246" t="s">
        <v>8146</v>
      </c>
      <c r="J4246" t="s">
        <v>8145</v>
      </c>
    </row>
    <row r="4247" spans="7:10" x14ac:dyDescent="0.35">
      <c r="G4247" t="str">
        <f t="shared" si="154"/>
        <v>TADFUSION</v>
      </c>
      <c r="H4247" t="str">
        <f t="shared" si="153"/>
        <v>TAD</v>
      </c>
      <c r="I4247" t="s">
        <v>8148</v>
      </c>
      <c r="J4247" t="s">
        <v>8147</v>
      </c>
    </row>
    <row r="4248" spans="7:10" x14ac:dyDescent="0.35">
      <c r="G4248" t="str">
        <f t="shared" si="154"/>
        <v>TADGENESIS 5</v>
      </c>
      <c r="H4248" t="str">
        <f t="shared" si="153"/>
        <v>TAD</v>
      </c>
      <c r="I4248" t="s">
        <v>8150</v>
      </c>
      <c r="J4248" t="s">
        <v>8149</v>
      </c>
    </row>
    <row r="4249" spans="7:10" x14ac:dyDescent="0.35">
      <c r="G4249" t="str">
        <f t="shared" si="154"/>
        <v>TADGREYFRIARS WALK</v>
      </c>
      <c r="H4249" t="str">
        <f t="shared" si="153"/>
        <v>TAD</v>
      </c>
      <c r="I4249" t="s">
        <v>8152</v>
      </c>
      <c r="J4249" t="s">
        <v>8151</v>
      </c>
    </row>
    <row r="4250" spans="7:10" x14ac:dyDescent="0.35">
      <c r="G4250" t="str">
        <f t="shared" si="154"/>
        <v>TADHOLMEWOOD</v>
      </c>
      <c r="H4250" t="str">
        <f t="shared" si="153"/>
        <v>TAD</v>
      </c>
      <c r="I4250" t="s">
        <v>8154</v>
      </c>
      <c r="J4250" t="s">
        <v>8153</v>
      </c>
    </row>
    <row r="4251" spans="7:10" x14ac:dyDescent="0.35">
      <c r="G4251" t="str">
        <f t="shared" si="154"/>
        <v>TADHORTON PARK</v>
      </c>
      <c r="H4251" t="str">
        <f t="shared" si="153"/>
        <v>TAD</v>
      </c>
      <c r="I4251" t="s">
        <v>8156</v>
      </c>
      <c r="J4251" t="s">
        <v>8155</v>
      </c>
    </row>
    <row r="4252" spans="7:10" x14ac:dyDescent="0.35">
      <c r="G4252" t="str">
        <f t="shared" si="154"/>
        <v>TADLISTONSHIELS</v>
      </c>
      <c r="H4252" t="str">
        <f t="shared" si="153"/>
        <v>TAD</v>
      </c>
      <c r="I4252" t="s">
        <v>8158</v>
      </c>
      <c r="J4252" t="s">
        <v>8157</v>
      </c>
    </row>
    <row r="4253" spans="7:10" x14ac:dyDescent="0.35">
      <c r="G4253" t="str">
        <f t="shared" si="154"/>
        <v>TADLYNFIELD MOUNT HOSPITAL</v>
      </c>
      <c r="H4253" t="str">
        <f t="shared" si="153"/>
        <v>TAD</v>
      </c>
      <c r="I4253" t="s">
        <v>1549</v>
      </c>
      <c r="J4253" t="s">
        <v>8159</v>
      </c>
    </row>
    <row r="4254" spans="7:10" x14ac:dyDescent="0.35">
      <c r="G4254" t="str">
        <f t="shared" si="154"/>
        <v>TADPARK VIEW</v>
      </c>
      <c r="H4254" t="str">
        <f t="shared" si="153"/>
        <v>TAD</v>
      </c>
      <c r="I4254" t="s">
        <v>6162</v>
      </c>
      <c r="J4254" t="s">
        <v>8160</v>
      </c>
    </row>
    <row r="4255" spans="7:10" x14ac:dyDescent="0.35">
      <c r="G4255" t="str">
        <f t="shared" si="154"/>
        <v>TADREDHILLS</v>
      </c>
      <c r="H4255" t="str">
        <f t="shared" si="153"/>
        <v>TAD</v>
      </c>
      <c r="I4255" t="s">
        <v>5543</v>
      </c>
      <c r="J4255" t="s">
        <v>8161</v>
      </c>
    </row>
    <row r="4256" spans="7:10" x14ac:dyDescent="0.35">
      <c r="G4256" t="str">
        <f t="shared" si="154"/>
        <v>TADSTONEY RIDGE HOSPITAL</v>
      </c>
      <c r="H4256" t="str">
        <f t="shared" si="153"/>
        <v>TAD</v>
      </c>
      <c r="I4256" t="s">
        <v>8163</v>
      </c>
      <c r="J4256" t="s">
        <v>8162</v>
      </c>
    </row>
    <row r="4257" spans="7:10" x14ac:dyDescent="0.35">
      <c r="G4257" t="str">
        <f t="shared" si="154"/>
        <v>TADWADDILOVES</v>
      </c>
      <c r="H4257" t="str">
        <f t="shared" si="153"/>
        <v>TAD</v>
      </c>
      <c r="I4257" t="s">
        <v>8165</v>
      </c>
      <c r="J4257" t="s">
        <v>8164</v>
      </c>
    </row>
    <row r="4258" spans="7:10" x14ac:dyDescent="0.35">
      <c r="G4258" t="str">
        <f t="shared" si="154"/>
        <v>TAFABERDEEN PARK (RESIDENTIAL SERVICES)</v>
      </c>
      <c r="H4258" t="str">
        <f t="shared" si="153"/>
        <v>TAF</v>
      </c>
      <c r="I4258" t="s">
        <v>8167</v>
      </c>
      <c r="J4258" t="s">
        <v>8166</v>
      </c>
    </row>
    <row r="4259" spans="7:10" x14ac:dyDescent="0.35">
      <c r="G4259" t="str">
        <f t="shared" si="154"/>
        <v>TAFAOT (C&amp;I)</v>
      </c>
      <c r="H4259" t="str">
        <f t="shared" si="153"/>
        <v>TAF</v>
      </c>
      <c r="I4259" t="s">
        <v>8169</v>
      </c>
      <c r="J4259" t="s">
        <v>8168</v>
      </c>
    </row>
    <row r="4260" spans="7:10" x14ac:dyDescent="0.35">
      <c r="G4260" t="str">
        <f t="shared" si="154"/>
        <v>TAFBELSIZE AVENUE</v>
      </c>
      <c r="H4260" t="str">
        <f t="shared" si="153"/>
        <v>TAF</v>
      </c>
      <c r="I4260" t="s">
        <v>8171</v>
      </c>
      <c r="J4260" t="s">
        <v>8170</v>
      </c>
    </row>
    <row r="4261" spans="7:10" x14ac:dyDescent="0.35">
      <c r="G4261" t="str">
        <f t="shared" si="154"/>
        <v>TAFBELSIZE SQUARE</v>
      </c>
      <c r="H4261" t="str">
        <f t="shared" si="153"/>
        <v>TAF</v>
      </c>
      <c r="I4261" t="s">
        <v>8173</v>
      </c>
      <c r="J4261" t="s">
        <v>8172</v>
      </c>
    </row>
    <row r="4262" spans="7:10" x14ac:dyDescent="0.35">
      <c r="G4262" t="str">
        <f t="shared" si="154"/>
        <v>TAFCALEDONIAN ROAD (RESIDENTIAL SERVICES)</v>
      </c>
      <c r="H4262" t="str">
        <f t="shared" si="153"/>
        <v>TAF</v>
      </c>
      <c r="I4262" t="s">
        <v>8175</v>
      </c>
      <c r="J4262" t="s">
        <v>8174</v>
      </c>
    </row>
    <row r="4263" spans="7:10" x14ac:dyDescent="0.35">
      <c r="G4263" t="str">
        <f t="shared" si="154"/>
        <v>TAFCAMDEN ALCOHOL SERVICE</v>
      </c>
      <c r="H4263" t="str">
        <f t="shared" si="153"/>
        <v>TAF</v>
      </c>
      <c r="I4263" t="s">
        <v>8177</v>
      </c>
      <c r="J4263" t="s">
        <v>8176</v>
      </c>
    </row>
    <row r="4264" spans="7:10" x14ac:dyDescent="0.35">
      <c r="G4264" t="str">
        <f t="shared" si="154"/>
        <v>TAFCAMDEN IAPT</v>
      </c>
      <c r="H4264" t="str">
        <f t="shared" si="153"/>
        <v>TAF</v>
      </c>
      <c r="I4264" t="s">
        <v>8179</v>
      </c>
      <c r="J4264" t="s">
        <v>8178</v>
      </c>
    </row>
    <row r="4265" spans="7:10" x14ac:dyDescent="0.35">
      <c r="G4265" t="str">
        <f t="shared" si="154"/>
        <v>TAFCAMDEN LD SERVICE</v>
      </c>
      <c r="H4265" t="str">
        <f t="shared" ref="H4265:H4326" si="155">LEFT(J4265,3)</f>
        <v>TAF</v>
      </c>
      <c r="I4265" t="s">
        <v>8181</v>
      </c>
      <c r="J4265" t="s">
        <v>8180</v>
      </c>
    </row>
    <row r="4266" spans="7:10" x14ac:dyDescent="0.35">
      <c r="G4266" t="str">
        <f t="shared" si="154"/>
        <v>TAFCAMDEN MEWS DAY HOSPITAL</v>
      </c>
      <c r="H4266" t="str">
        <f t="shared" si="155"/>
        <v>TAF</v>
      </c>
      <c r="I4266" t="s">
        <v>8183</v>
      </c>
      <c r="J4266" t="s">
        <v>8182</v>
      </c>
    </row>
    <row r="4267" spans="7:10" x14ac:dyDescent="0.35">
      <c r="G4267" t="str">
        <f t="shared" si="154"/>
        <v>TAFCARE TRUST MENTAL HEALTH SERVICES</v>
      </c>
      <c r="H4267" t="str">
        <f t="shared" si="155"/>
        <v>TAF</v>
      </c>
      <c r="I4267" t="s">
        <v>8185</v>
      </c>
      <c r="J4267" t="s">
        <v>8184</v>
      </c>
    </row>
    <row r="4268" spans="7:10" x14ac:dyDescent="0.35">
      <c r="G4268" t="str">
        <f t="shared" si="154"/>
        <v>TAFCLERKENWELL PROJECT</v>
      </c>
      <c r="H4268" t="str">
        <f t="shared" si="155"/>
        <v>TAF</v>
      </c>
      <c r="I4268" t="s">
        <v>8187</v>
      </c>
      <c r="J4268" t="s">
        <v>8186</v>
      </c>
    </row>
    <row r="4269" spans="7:10" x14ac:dyDescent="0.35">
      <c r="G4269" t="str">
        <f t="shared" si="154"/>
        <v>TAFCOLLINGWOOD BUSINESS CENTRE</v>
      </c>
      <c r="H4269" t="str">
        <f t="shared" si="155"/>
        <v>TAF</v>
      </c>
      <c r="I4269" t="s">
        <v>8189</v>
      </c>
      <c r="J4269" t="s">
        <v>8188</v>
      </c>
    </row>
    <row r="4270" spans="7:10" x14ac:dyDescent="0.35">
      <c r="G4270" t="str">
        <f t="shared" si="154"/>
        <v>TAFCRISIS TEAM (NORTH CAMDEN)</v>
      </c>
      <c r="H4270" t="str">
        <f t="shared" si="155"/>
        <v>TAF</v>
      </c>
      <c r="I4270" t="s">
        <v>8191</v>
      </c>
      <c r="J4270" t="s">
        <v>8190</v>
      </c>
    </row>
    <row r="4271" spans="7:10" x14ac:dyDescent="0.35">
      <c r="G4271" t="str">
        <f t="shared" si="154"/>
        <v>TAFCRISIS TEAM (SOUTH CAMDEN)</v>
      </c>
      <c r="H4271" t="str">
        <f t="shared" si="155"/>
        <v>TAF</v>
      </c>
      <c r="I4271" t="s">
        <v>8193</v>
      </c>
      <c r="J4271" t="s">
        <v>8192</v>
      </c>
    </row>
    <row r="4272" spans="7:10" x14ac:dyDescent="0.35">
      <c r="G4272" t="str">
        <f t="shared" si="154"/>
        <v>TAFDRAYTON PARK COMMUNITY CARE CENTRE</v>
      </c>
      <c r="H4272" t="str">
        <f t="shared" si="155"/>
        <v>TAF</v>
      </c>
      <c r="I4272" t="s">
        <v>8195</v>
      </c>
      <c r="J4272" t="s">
        <v>8194</v>
      </c>
    </row>
    <row r="4273" spans="7:10" x14ac:dyDescent="0.35">
      <c r="G4273" t="str">
        <f t="shared" si="154"/>
        <v>TAFDRAYTON PARK WOMENS SERVICE</v>
      </c>
      <c r="H4273" t="str">
        <f t="shared" si="155"/>
        <v>TAF</v>
      </c>
      <c r="I4273" t="s">
        <v>8197</v>
      </c>
      <c r="J4273" t="s">
        <v>8196</v>
      </c>
    </row>
    <row r="4274" spans="7:10" x14ac:dyDescent="0.35">
      <c r="G4274" t="str">
        <f t="shared" si="154"/>
        <v>TAFEARLY INTERVENTION SERVICE</v>
      </c>
      <c r="H4274" t="str">
        <f t="shared" si="155"/>
        <v>TAF</v>
      </c>
      <c r="I4274" t="s">
        <v>8199</v>
      </c>
      <c r="J4274" t="s">
        <v>8198</v>
      </c>
    </row>
    <row r="4275" spans="7:10" x14ac:dyDescent="0.35">
      <c r="G4275" t="str">
        <f t="shared" si="154"/>
        <v>TAFELTHORNE MENTAL HEALTH &amp; SOCIAL CARE CENTRE</v>
      </c>
      <c r="H4275" t="str">
        <f t="shared" si="155"/>
        <v>TAF</v>
      </c>
      <c r="I4275" t="s">
        <v>8201</v>
      </c>
      <c r="J4275" t="s">
        <v>8200</v>
      </c>
    </row>
    <row r="4276" spans="7:10" x14ac:dyDescent="0.35">
      <c r="G4276" t="str">
        <f t="shared" si="154"/>
        <v>TAFFOCUS TEAM</v>
      </c>
      <c r="H4276" t="str">
        <f t="shared" si="155"/>
        <v>TAF</v>
      </c>
      <c r="I4276" t="s">
        <v>8203</v>
      </c>
      <c r="J4276" t="s">
        <v>8202</v>
      </c>
    </row>
    <row r="4277" spans="7:10" x14ac:dyDescent="0.35">
      <c r="G4277" t="str">
        <f t="shared" si="154"/>
        <v>TAFFORDWYCH ROAD DAY HOSPITAL</v>
      </c>
      <c r="H4277" t="str">
        <f t="shared" si="155"/>
        <v>TAF</v>
      </c>
      <c r="I4277" t="s">
        <v>8205</v>
      </c>
      <c r="J4277" t="s">
        <v>8204</v>
      </c>
    </row>
    <row r="4278" spans="7:10" x14ac:dyDescent="0.35">
      <c r="G4278" t="str">
        <f t="shared" si="154"/>
        <v>TAFGREENLAND ROAD SERVICES</v>
      </c>
      <c r="H4278" t="str">
        <f t="shared" si="155"/>
        <v>TAF</v>
      </c>
      <c r="I4278" t="s">
        <v>8207</v>
      </c>
      <c r="J4278" t="s">
        <v>8206</v>
      </c>
    </row>
    <row r="4279" spans="7:10" x14ac:dyDescent="0.35">
      <c r="G4279" t="str">
        <f t="shared" si="154"/>
        <v>TAFHANLEY GARDENS (RESIDENTIAL SERVICES)</v>
      </c>
      <c r="H4279" t="str">
        <f t="shared" si="155"/>
        <v>TAF</v>
      </c>
      <c r="I4279" t="s">
        <v>8209</v>
      </c>
      <c r="J4279" t="s">
        <v>8208</v>
      </c>
    </row>
    <row r="4280" spans="7:10" x14ac:dyDescent="0.35">
      <c r="G4280" t="str">
        <f t="shared" si="154"/>
        <v>TAFHENLEY ROAD DAY CENTRE</v>
      </c>
      <c r="H4280" t="str">
        <f t="shared" si="155"/>
        <v>TAF</v>
      </c>
      <c r="I4280" t="s">
        <v>8211</v>
      </c>
      <c r="J4280" t="s">
        <v>8210</v>
      </c>
    </row>
    <row r="4281" spans="7:10" x14ac:dyDescent="0.35">
      <c r="G4281" t="str">
        <f t="shared" si="154"/>
        <v>TAFHIGHGATE ACUTE MENTAL HEALTH CENTRE</v>
      </c>
      <c r="H4281" t="str">
        <f t="shared" si="155"/>
        <v>TAF</v>
      </c>
      <c r="I4281" t="s">
        <v>8213</v>
      </c>
      <c r="J4281" t="s">
        <v>8212</v>
      </c>
    </row>
    <row r="4282" spans="7:10" x14ac:dyDescent="0.35">
      <c r="G4282" t="str">
        <f t="shared" si="154"/>
        <v>TAFHIGHGATE ROAD DAY CENTRE</v>
      </c>
      <c r="H4282" t="str">
        <f t="shared" si="155"/>
        <v>TAF</v>
      </c>
      <c r="I4282" t="s">
        <v>8215</v>
      </c>
      <c r="J4282" t="s">
        <v>8214</v>
      </c>
    </row>
    <row r="4283" spans="7:10" x14ac:dyDescent="0.35">
      <c r="G4283" t="str">
        <f t="shared" si="154"/>
        <v>TAFHIGHVIEW &amp; CORNWALLIS COMMUNITY SUPPORT PROJECTS</v>
      </c>
      <c r="H4283" t="str">
        <f t="shared" si="155"/>
        <v>TAF</v>
      </c>
      <c r="I4283" t="s">
        <v>8217</v>
      </c>
      <c r="J4283" t="s">
        <v>8216</v>
      </c>
    </row>
    <row r="4284" spans="7:10" x14ac:dyDescent="0.35">
      <c r="G4284" t="str">
        <f t="shared" si="154"/>
        <v>TAFHILL HOUSE</v>
      </c>
      <c r="H4284" t="str">
        <f t="shared" si="155"/>
        <v>TAF</v>
      </c>
      <c r="I4284" t="s">
        <v>8219</v>
      </c>
      <c r="J4284" t="s">
        <v>8218</v>
      </c>
    </row>
    <row r="4285" spans="7:10" x14ac:dyDescent="0.35">
      <c r="G4285" t="str">
        <f t="shared" si="154"/>
        <v>TAFHUNTER STREET HEALTH CENTRE</v>
      </c>
      <c r="H4285" t="str">
        <f t="shared" si="155"/>
        <v>TAF</v>
      </c>
      <c r="I4285" t="s">
        <v>8221</v>
      </c>
      <c r="J4285" t="s">
        <v>8220</v>
      </c>
    </row>
    <row r="4286" spans="7:10" x14ac:dyDescent="0.35">
      <c r="G4286" t="str">
        <f t="shared" si="154"/>
        <v>TAFIDASS</v>
      </c>
      <c r="H4286" t="str">
        <f t="shared" si="155"/>
        <v>TAF</v>
      </c>
      <c r="I4286" t="s">
        <v>8223</v>
      </c>
      <c r="J4286" t="s">
        <v>8222</v>
      </c>
    </row>
    <row r="4287" spans="7:10" x14ac:dyDescent="0.35">
      <c r="G4287" t="str">
        <f t="shared" si="154"/>
        <v>TAFISATS</v>
      </c>
      <c r="H4287" t="str">
        <f t="shared" si="155"/>
        <v>TAF</v>
      </c>
      <c r="I4287" t="s">
        <v>8225</v>
      </c>
      <c r="J4287" t="s">
        <v>8224</v>
      </c>
    </row>
    <row r="4288" spans="7:10" x14ac:dyDescent="0.35">
      <c r="G4288" t="str">
        <f t="shared" si="154"/>
        <v>TAFISLEDON ROAD MENTAL HEALTH RESOURCE CENTRE</v>
      </c>
      <c r="H4288" t="str">
        <f t="shared" si="155"/>
        <v>TAF</v>
      </c>
      <c r="I4288" t="s">
        <v>8227</v>
      </c>
      <c r="J4288" t="s">
        <v>8226</v>
      </c>
    </row>
    <row r="4289" spans="7:10" x14ac:dyDescent="0.35">
      <c r="G4289" t="str">
        <f t="shared" si="154"/>
        <v>TAFISLINGTON IAPT</v>
      </c>
      <c r="H4289" t="str">
        <f t="shared" si="155"/>
        <v>TAF</v>
      </c>
      <c r="I4289" t="s">
        <v>8229</v>
      </c>
      <c r="J4289" t="s">
        <v>8228</v>
      </c>
    </row>
    <row r="4290" spans="7:10" x14ac:dyDescent="0.35">
      <c r="G4290" t="str">
        <f t="shared" si="154"/>
        <v>TAFISLINGTON LEARNING DIFFICULTIES PARTNERSHIP</v>
      </c>
      <c r="H4290" t="str">
        <f t="shared" si="155"/>
        <v>TAF</v>
      </c>
      <c r="I4290" t="s">
        <v>8231</v>
      </c>
      <c r="J4290" t="s">
        <v>8230</v>
      </c>
    </row>
    <row r="4291" spans="7:10" x14ac:dyDescent="0.35">
      <c r="G4291" t="str">
        <f t="shared" si="154"/>
        <v>TAFKINGS CROSS ROAD</v>
      </c>
      <c r="H4291" t="str">
        <f t="shared" si="155"/>
        <v>TAF</v>
      </c>
      <c r="I4291" t="s">
        <v>8233</v>
      </c>
      <c r="J4291" t="s">
        <v>8232</v>
      </c>
    </row>
    <row r="4292" spans="7:10" x14ac:dyDescent="0.35">
      <c r="G4292" t="str">
        <f t="shared" si="154"/>
        <v>TAFKINGSTON DRUG &amp; ALCOHOL SERVICE</v>
      </c>
      <c r="H4292" t="str">
        <f t="shared" si="155"/>
        <v>TAF</v>
      </c>
      <c r="I4292" t="s">
        <v>8235</v>
      </c>
      <c r="J4292" t="s">
        <v>8234</v>
      </c>
    </row>
    <row r="4293" spans="7:10" x14ac:dyDescent="0.35">
      <c r="G4293" t="str">
        <f t="shared" si="154"/>
        <v>TAFLAMBO DAY CENTRE</v>
      </c>
      <c r="H4293" t="str">
        <f t="shared" si="155"/>
        <v>TAF</v>
      </c>
      <c r="I4293" t="s">
        <v>8237</v>
      </c>
      <c r="J4293" t="s">
        <v>8236</v>
      </c>
    </row>
    <row r="4294" spans="7:10" x14ac:dyDescent="0.35">
      <c r="G4294" t="str">
        <f t="shared" si="154"/>
        <v>TAFNETHERWOOD CENTRE</v>
      </c>
      <c r="H4294" t="str">
        <f t="shared" si="155"/>
        <v>TAF</v>
      </c>
      <c r="I4294" t="s">
        <v>8239</v>
      </c>
      <c r="J4294" t="s">
        <v>8238</v>
      </c>
    </row>
    <row r="4295" spans="7:10" x14ac:dyDescent="0.35">
      <c r="G4295" t="str">
        <f t="shared" si="154"/>
        <v>TAFNORTH CAMDEN DRUG SERVICES (RESPONSE)</v>
      </c>
      <c r="H4295" t="str">
        <f t="shared" si="155"/>
        <v>TAF</v>
      </c>
      <c r="I4295" t="s">
        <v>8241</v>
      </c>
      <c r="J4295" t="s">
        <v>8240</v>
      </c>
    </row>
    <row r="4296" spans="7:10" x14ac:dyDescent="0.35">
      <c r="G4296" t="str">
        <f t="shared" si="154"/>
        <v>TAFNORTH ISLINGTON CRISIS TEAM</v>
      </c>
      <c r="H4296" t="str">
        <f t="shared" si="155"/>
        <v>TAF</v>
      </c>
      <c r="I4296" t="s">
        <v>8243</v>
      </c>
      <c r="J4296" t="s">
        <v>8242</v>
      </c>
    </row>
    <row r="4297" spans="7:10" x14ac:dyDescent="0.35">
      <c r="G4297" t="str">
        <f t="shared" si="154"/>
        <v>TAFPINE STREET DAY CENTRE</v>
      </c>
      <c r="H4297" t="str">
        <f t="shared" si="155"/>
        <v>TAF</v>
      </c>
      <c r="I4297" t="s">
        <v>8245</v>
      </c>
      <c r="J4297" t="s">
        <v>8244</v>
      </c>
    </row>
    <row r="4298" spans="7:10" x14ac:dyDescent="0.35">
      <c r="G4298" t="str">
        <f t="shared" si="154"/>
        <v>TAFPSYCHOLOGY A14 ARCHWAY WING</v>
      </c>
      <c r="H4298" t="str">
        <f t="shared" si="155"/>
        <v>TAF</v>
      </c>
      <c r="I4298" t="s">
        <v>8247</v>
      </c>
      <c r="J4298" t="s">
        <v>8246</v>
      </c>
    </row>
    <row r="4299" spans="7:10" x14ac:dyDescent="0.35">
      <c r="G4299" t="str">
        <f t="shared" si="154"/>
        <v>TAFQUEEN MARY'S HOUSE</v>
      </c>
      <c r="H4299" t="str">
        <f t="shared" si="155"/>
        <v>TAF</v>
      </c>
      <c r="I4299" t="s">
        <v>875</v>
      </c>
      <c r="J4299" t="s">
        <v>8248</v>
      </c>
    </row>
    <row r="4300" spans="7:10" x14ac:dyDescent="0.35">
      <c r="G4300" t="str">
        <f t="shared" si="154"/>
        <v>TAFR&amp;R TEAM (NORTH CAMDEN)</v>
      </c>
      <c r="H4300" t="str">
        <f t="shared" si="155"/>
        <v>TAF</v>
      </c>
      <c r="I4300" t="s">
        <v>8250</v>
      </c>
      <c r="J4300" t="s">
        <v>8249</v>
      </c>
    </row>
    <row r="4301" spans="7:10" x14ac:dyDescent="0.35">
      <c r="G4301" t="str">
        <f t="shared" si="154"/>
        <v>TAFR&amp;R TEAM (NORTH ISLINGTON)</v>
      </c>
      <c r="H4301" t="str">
        <f t="shared" si="155"/>
        <v>TAF</v>
      </c>
      <c r="I4301" t="s">
        <v>8252</v>
      </c>
      <c r="J4301" t="s">
        <v>8251</v>
      </c>
    </row>
    <row r="4302" spans="7:10" x14ac:dyDescent="0.35">
      <c r="G4302" t="str">
        <f t="shared" si="154"/>
        <v>TAFR&amp;R TEAM (SOUTH ISLINGTON)</v>
      </c>
      <c r="H4302" t="str">
        <f t="shared" si="155"/>
        <v>TAF</v>
      </c>
      <c r="I4302" t="s">
        <v>8254</v>
      </c>
      <c r="J4302" t="s">
        <v>8253</v>
      </c>
    </row>
    <row r="4303" spans="7:10" x14ac:dyDescent="0.35">
      <c r="G4303" t="str">
        <f t="shared" si="154"/>
        <v>TAFRAGLAN DAY CENTRE</v>
      </c>
      <c r="H4303" t="str">
        <f t="shared" si="155"/>
        <v>TAF</v>
      </c>
      <c r="I4303" t="s">
        <v>8256</v>
      </c>
      <c r="J4303" t="s">
        <v>8255</v>
      </c>
    </row>
    <row r="4304" spans="7:10" x14ac:dyDescent="0.35">
      <c r="G4304" t="str">
        <f t="shared" si="154"/>
        <v>TAFROYAL FREE GROVE CENTRE</v>
      </c>
      <c r="H4304" t="str">
        <f t="shared" si="155"/>
        <v>TAF</v>
      </c>
      <c r="I4304" t="s">
        <v>8258</v>
      </c>
      <c r="J4304" t="s">
        <v>8257</v>
      </c>
    </row>
    <row r="4305" spans="7:10" x14ac:dyDescent="0.35">
      <c r="G4305" t="str">
        <f t="shared" si="154"/>
        <v>TAFROYAL FREE HOSPITAL</v>
      </c>
      <c r="H4305" t="str">
        <f t="shared" si="155"/>
        <v>TAF</v>
      </c>
      <c r="I4305" t="s">
        <v>877</v>
      </c>
      <c r="J4305" t="s">
        <v>8259</v>
      </c>
    </row>
    <row r="4306" spans="7:10" x14ac:dyDescent="0.35">
      <c r="G4306" t="str">
        <f t="shared" si="154"/>
        <v>TAFSAMH CMHT (ISLINGTON)</v>
      </c>
      <c r="H4306" t="str">
        <f t="shared" si="155"/>
        <v>TAF</v>
      </c>
      <c r="I4306" t="s">
        <v>8261</v>
      </c>
      <c r="J4306" t="s">
        <v>8260</v>
      </c>
    </row>
    <row r="4307" spans="7:10" x14ac:dyDescent="0.35">
      <c r="G4307" t="str">
        <f t="shared" ref="G4307:G4357" si="156">H4307&amp;I4307</f>
        <v>TAFSHAFTESBURY ROAD (RESIDENTIAL SERVICES)</v>
      </c>
      <c r="H4307" t="str">
        <f t="shared" si="155"/>
        <v>TAF</v>
      </c>
      <c r="I4307" t="s">
        <v>8263</v>
      </c>
      <c r="J4307" t="s">
        <v>8262</v>
      </c>
    </row>
    <row r="4308" spans="7:10" x14ac:dyDescent="0.35">
      <c r="G4308" t="str">
        <f t="shared" si="156"/>
        <v>TAFSOUTH CAMDEN DRUG SERVICES</v>
      </c>
      <c r="H4308" t="str">
        <f t="shared" si="155"/>
        <v>TAF</v>
      </c>
      <c r="I4308" t="s">
        <v>8265</v>
      </c>
      <c r="J4308" t="s">
        <v>8264</v>
      </c>
    </row>
    <row r="4309" spans="7:10" x14ac:dyDescent="0.35">
      <c r="G4309" t="str">
        <f t="shared" si="156"/>
        <v>TAFST LUKES WOODSIDE HOSPITAL</v>
      </c>
      <c r="H4309" t="str">
        <f t="shared" si="155"/>
        <v>TAF</v>
      </c>
      <c r="I4309" t="s">
        <v>8267</v>
      </c>
      <c r="J4309" t="s">
        <v>8266</v>
      </c>
    </row>
    <row r="4310" spans="7:10" x14ac:dyDescent="0.35">
      <c r="G4310" t="str">
        <f t="shared" si="156"/>
        <v>TAFST PANCRAS HOSPITAL</v>
      </c>
      <c r="H4310" t="str">
        <f t="shared" si="155"/>
        <v>TAF</v>
      </c>
      <c r="I4310" t="s">
        <v>4360</v>
      </c>
      <c r="J4310" t="s">
        <v>8268</v>
      </c>
    </row>
    <row r="4311" spans="7:10" x14ac:dyDescent="0.35">
      <c r="G4311" t="str">
        <f t="shared" si="156"/>
        <v>TAFSTACEY STREET NURSING HOME</v>
      </c>
      <c r="H4311" t="str">
        <f t="shared" si="155"/>
        <v>TAF</v>
      </c>
      <c r="I4311" t="s">
        <v>8270</v>
      </c>
      <c r="J4311" t="s">
        <v>8269</v>
      </c>
    </row>
    <row r="4312" spans="7:10" x14ac:dyDescent="0.35">
      <c r="G4312" t="str">
        <f t="shared" si="156"/>
        <v>TAFTOTTENHAM MEWS RESOURCE CENTRE</v>
      </c>
      <c r="H4312" t="str">
        <f t="shared" si="155"/>
        <v>TAF</v>
      </c>
      <c r="I4312" t="s">
        <v>8272</v>
      </c>
      <c r="J4312" t="s">
        <v>8271</v>
      </c>
    </row>
    <row r="4313" spans="7:10" x14ac:dyDescent="0.35">
      <c r="G4313" t="str">
        <f t="shared" si="156"/>
        <v>TAFTRAUMATIC STRESS CLINIC</v>
      </c>
      <c r="H4313" t="str">
        <f t="shared" si="155"/>
        <v>TAF</v>
      </c>
      <c r="I4313" t="s">
        <v>8274</v>
      </c>
      <c r="J4313" t="s">
        <v>8273</v>
      </c>
    </row>
    <row r="4314" spans="7:10" x14ac:dyDescent="0.35">
      <c r="G4314" t="str">
        <f t="shared" si="156"/>
        <v>TAHARBOURTHORNE</v>
      </c>
      <c r="H4314" t="str">
        <f t="shared" si="155"/>
        <v>TAH</v>
      </c>
      <c r="I4314" t="s">
        <v>8276</v>
      </c>
      <c r="J4314" t="s">
        <v>8275</v>
      </c>
    </row>
    <row r="4315" spans="7:10" x14ac:dyDescent="0.35">
      <c r="G4315" t="str">
        <f t="shared" si="156"/>
        <v>TAHBEECH HILL</v>
      </c>
      <c r="H4315" t="str">
        <f t="shared" si="155"/>
        <v>TAH</v>
      </c>
      <c r="I4315" t="s">
        <v>8278</v>
      </c>
      <c r="J4315" t="s">
        <v>8277</v>
      </c>
    </row>
    <row r="4316" spans="7:10" x14ac:dyDescent="0.35">
      <c r="G4316" t="str">
        <f t="shared" si="156"/>
        <v>TAHBEIGHTON HOSPITAL</v>
      </c>
      <c r="H4316" t="str">
        <f t="shared" si="155"/>
        <v>TAH</v>
      </c>
      <c r="I4316" t="s">
        <v>8280</v>
      </c>
      <c r="J4316" t="s">
        <v>8279</v>
      </c>
    </row>
    <row r="4317" spans="7:10" x14ac:dyDescent="0.35">
      <c r="G4317" t="str">
        <f t="shared" si="156"/>
        <v>TAHBOLE HILL RESIDENTIAL HOME</v>
      </c>
      <c r="H4317" t="str">
        <f t="shared" si="155"/>
        <v>TAH</v>
      </c>
      <c r="I4317" t="s">
        <v>8282</v>
      </c>
      <c r="J4317" t="s">
        <v>8281</v>
      </c>
    </row>
    <row r="4318" spans="7:10" x14ac:dyDescent="0.35">
      <c r="G4318" t="str">
        <f t="shared" si="156"/>
        <v>TAHBRAESIDE</v>
      </c>
      <c r="H4318" t="str">
        <f t="shared" si="155"/>
        <v>TAH</v>
      </c>
      <c r="I4318" t="s">
        <v>6302</v>
      </c>
      <c r="J4318" t="s">
        <v>8283</v>
      </c>
    </row>
    <row r="4319" spans="7:10" x14ac:dyDescent="0.35">
      <c r="G4319" t="str">
        <f t="shared" si="156"/>
        <v>TAHCASTLE MARKET BUILDING</v>
      </c>
      <c r="H4319" t="str">
        <f t="shared" si="155"/>
        <v>TAH</v>
      </c>
      <c r="I4319" t="s">
        <v>8285</v>
      </c>
      <c r="J4319" t="s">
        <v>8284</v>
      </c>
    </row>
    <row r="4320" spans="7:10" x14ac:dyDescent="0.35">
      <c r="G4320" t="str">
        <f t="shared" si="156"/>
        <v>TAHCENTENARY ANNEXE</v>
      </c>
      <c r="H4320" t="str">
        <f t="shared" si="155"/>
        <v>TAH</v>
      </c>
      <c r="I4320" t="s">
        <v>8287</v>
      </c>
      <c r="J4320" t="s">
        <v>8286</v>
      </c>
    </row>
    <row r="4321" spans="7:10" x14ac:dyDescent="0.35">
      <c r="G4321" t="str">
        <f t="shared" si="156"/>
        <v>TAHFIRST START NURSERY</v>
      </c>
      <c r="H4321" t="str">
        <f t="shared" si="155"/>
        <v>TAH</v>
      </c>
      <c r="I4321" t="s">
        <v>8289</v>
      </c>
      <c r="J4321" t="s">
        <v>8288</v>
      </c>
    </row>
    <row r="4322" spans="7:10" x14ac:dyDescent="0.35">
      <c r="G4322" t="str">
        <f t="shared" si="156"/>
        <v>TAHFOREST CLOSE</v>
      </c>
      <c r="H4322" t="str">
        <f t="shared" si="155"/>
        <v>TAH</v>
      </c>
      <c r="I4322" t="s">
        <v>8291</v>
      </c>
      <c r="J4322" t="s">
        <v>8290</v>
      </c>
    </row>
    <row r="4323" spans="7:10" x14ac:dyDescent="0.35">
      <c r="G4323" t="str">
        <f t="shared" si="156"/>
        <v>TAHFOREST LODGE</v>
      </c>
      <c r="H4323" t="str">
        <f t="shared" si="155"/>
        <v>TAH</v>
      </c>
      <c r="I4323" t="s">
        <v>4879</v>
      </c>
      <c r="J4323" t="s">
        <v>8292</v>
      </c>
    </row>
    <row r="4324" spans="7:10" x14ac:dyDescent="0.35">
      <c r="G4324" t="str">
        <f t="shared" si="156"/>
        <v>TAHFOX HILL</v>
      </c>
      <c r="H4324" t="str">
        <f t="shared" si="155"/>
        <v>TAH</v>
      </c>
      <c r="I4324" t="s">
        <v>8294</v>
      </c>
      <c r="J4324" t="s">
        <v>8293</v>
      </c>
    </row>
    <row r="4325" spans="7:10" x14ac:dyDescent="0.35">
      <c r="G4325" t="str">
        <f t="shared" si="156"/>
        <v>TAHGREENACRES</v>
      </c>
      <c r="H4325" t="str">
        <f t="shared" si="155"/>
        <v>TAH</v>
      </c>
      <c r="I4325" t="s">
        <v>5804</v>
      </c>
      <c r="J4325" t="s">
        <v>8295</v>
      </c>
    </row>
    <row r="4326" spans="7:10" x14ac:dyDescent="0.35">
      <c r="G4326" t="str">
        <f t="shared" si="156"/>
        <v>TAHGRENOSIDE GRANGE</v>
      </c>
      <c r="H4326" t="str">
        <f t="shared" si="155"/>
        <v>TAH</v>
      </c>
      <c r="I4326" t="s">
        <v>8297</v>
      </c>
      <c r="J4326" t="s">
        <v>8296</v>
      </c>
    </row>
    <row r="4327" spans="7:10" x14ac:dyDescent="0.35">
      <c r="G4327" t="str">
        <f t="shared" si="156"/>
        <v>TAHHURLFIELD VIEW</v>
      </c>
      <c r="H4327" t="str">
        <f t="shared" ref="H4327:H4357" si="157">LEFT(J4327,3)</f>
        <v>TAH</v>
      </c>
      <c r="I4327" t="s">
        <v>8299</v>
      </c>
      <c r="J4327" t="s">
        <v>8298</v>
      </c>
    </row>
    <row r="4328" spans="7:10" x14ac:dyDescent="0.35">
      <c r="G4328" t="str">
        <f t="shared" si="156"/>
        <v>TAHINTENSIVE SUPPORT SERVICE</v>
      </c>
      <c r="H4328" t="str">
        <f t="shared" si="157"/>
        <v>TAH</v>
      </c>
      <c r="I4328" t="s">
        <v>8301</v>
      </c>
      <c r="J4328" t="s">
        <v>8300</v>
      </c>
    </row>
    <row r="4329" spans="7:10" x14ac:dyDescent="0.35">
      <c r="G4329" t="str">
        <f t="shared" si="156"/>
        <v>TAHMANSFIELD VIEW</v>
      </c>
      <c r="H4329" t="str">
        <f t="shared" si="157"/>
        <v>TAH</v>
      </c>
      <c r="I4329" t="s">
        <v>8303</v>
      </c>
      <c r="J4329" t="s">
        <v>8302</v>
      </c>
    </row>
    <row r="4330" spans="7:10" x14ac:dyDescent="0.35">
      <c r="G4330" t="str">
        <f t="shared" si="156"/>
        <v>TAHMICHAEL CARLISLE CENTRE</v>
      </c>
      <c r="H4330" t="str">
        <f t="shared" si="157"/>
        <v>TAH</v>
      </c>
      <c r="I4330" t="s">
        <v>8305</v>
      </c>
      <c r="J4330" t="s">
        <v>8304</v>
      </c>
    </row>
    <row r="4331" spans="7:10" x14ac:dyDescent="0.35">
      <c r="G4331" t="str">
        <f t="shared" si="156"/>
        <v>TAHMILLBROOK</v>
      </c>
      <c r="H4331" t="str">
        <f t="shared" si="157"/>
        <v>TAH</v>
      </c>
      <c r="I4331" t="s">
        <v>8307</v>
      </c>
      <c r="J4331" t="s">
        <v>8306</v>
      </c>
    </row>
    <row r="4332" spans="7:10" x14ac:dyDescent="0.35">
      <c r="G4332" t="str">
        <f t="shared" si="156"/>
        <v>TAHNORTHERN GENERAL HOSPITAL</v>
      </c>
      <c r="H4332" t="str">
        <f t="shared" si="157"/>
        <v>TAH</v>
      </c>
      <c r="I4332" t="s">
        <v>1093</v>
      </c>
      <c r="J4332" t="s">
        <v>8308</v>
      </c>
    </row>
    <row r="4333" spans="7:10" x14ac:dyDescent="0.35">
      <c r="G4333" t="str">
        <f t="shared" si="156"/>
        <v>TAHOAKWOOD YPC</v>
      </c>
      <c r="H4333" t="str">
        <f t="shared" si="157"/>
        <v>TAH</v>
      </c>
      <c r="I4333" t="s">
        <v>8310</v>
      </c>
      <c r="J4333" t="s">
        <v>8309</v>
      </c>
    </row>
    <row r="4334" spans="7:10" x14ac:dyDescent="0.35">
      <c r="G4334" t="str">
        <f t="shared" si="156"/>
        <v>TAHPRESIDENT PARK</v>
      </c>
      <c r="H4334" t="str">
        <f t="shared" si="157"/>
        <v>TAH</v>
      </c>
      <c r="I4334" t="s">
        <v>8312</v>
      </c>
      <c r="J4334" t="s">
        <v>8311</v>
      </c>
    </row>
    <row r="4335" spans="7:10" x14ac:dyDescent="0.35">
      <c r="G4335" t="str">
        <f t="shared" si="156"/>
        <v>TAHPSYCHIATRIC OUT PATIENTS</v>
      </c>
      <c r="H4335" t="str">
        <f t="shared" si="157"/>
        <v>TAH</v>
      </c>
      <c r="I4335" t="s">
        <v>8314</v>
      </c>
      <c r="J4335" t="s">
        <v>8313</v>
      </c>
    </row>
    <row r="4336" spans="7:10" x14ac:dyDescent="0.35">
      <c r="G4336" t="str">
        <f t="shared" si="156"/>
        <v>TAHRIVERMEAD UNIT</v>
      </c>
      <c r="H4336" t="str">
        <f t="shared" si="157"/>
        <v>TAH</v>
      </c>
      <c r="I4336" t="s">
        <v>8316</v>
      </c>
      <c r="J4336" t="s">
        <v>8315</v>
      </c>
    </row>
    <row r="4337" spans="7:10" x14ac:dyDescent="0.35">
      <c r="G4337" t="str">
        <f t="shared" si="156"/>
        <v>TAHROYAL HALLAMSHIRE HOSPITAL</v>
      </c>
      <c r="H4337" t="str">
        <f t="shared" si="157"/>
        <v>TAH</v>
      </c>
      <c r="I4337" t="s">
        <v>1969</v>
      </c>
      <c r="J4337" t="s">
        <v>8317</v>
      </c>
    </row>
    <row r="4338" spans="7:10" x14ac:dyDescent="0.35">
      <c r="G4338" t="str">
        <f t="shared" si="156"/>
        <v>TAHSHIRLE HILL</v>
      </c>
      <c r="H4338" t="str">
        <f t="shared" si="157"/>
        <v>TAH</v>
      </c>
      <c r="I4338" t="s">
        <v>8319</v>
      </c>
      <c r="J4338" t="s">
        <v>8318</v>
      </c>
    </row>
    <row r="4339" spans="7:10" x14ac:dyDescent="0.35">
      <c r="G4339" t="str">
        <f t="shared" si="156"/>
        <v>TAHST GEORGE'S COMMUNITY BASE</v>
      </c>
      <c r="H4339" t="str">
        <f t="shared" si="157"/>
        <v>TAH</v>
      </c>
      <c r="I4339" t="s">
        <v>8321</v>
      </c>
      <c r="J4339" t="s">
        <v>8320</v>
      </c>
    </row>
    <row r="4340" spans="7:10" x14ac:dyDescent="0.35">
      <c r="G4340" t="str">
        <f t="shared" si="156"/>
        <v>TAHTHE LONGLEY CENTRE</v>
      </c>
      <c r="H4340" t="str">
        <f t="shared" si="157"/>
        <v>TAH</v>
      </c>
      <c r="I4340" t="s">
        <v>8323</v>
      </c>
      <c r="J4340" t="s">
        <v>8322</v>
      </c>
    </row>
    <row r="4341" spans="7:10" x14ac:dyDescent="0.35">
      <c r="G4341" t="str">
        <f t="shared" si="156"/>
        <v>TAHTHE YEWS</v>
      </c>
      <c r="H4341" t="str">
        <f t="shared" si="157"/>
        <v>TAH</v>
      </c>
      <c r="I4341" t="s">
        <v>8325</v>
      </c>
      <c r="J4341" t="s">
        <v>8324</v>
      </c>
    </row>
    <row r="4342" spans="7:10" x14ac:dyDescent="0.35">
      <c r="G4342" t="str">
        <f t="shared" si="156"/>
        <v>TAHTHORNLEA</v>
      </c>
      <c r="H4342" t="str">
        <f t="shared" si="157"/>
        <v>TAH</v>
      </c>
      <c r="I4342" t="s">
        <v>8327</v>
      </c>
      <c r="J4342" t="s">
        <v>8326</v>
      </c>
    </row>
    <row r="4343" spans="7:10" x14ac:dyDescent="0.35">
      <c r="G4343" t="str">
        <f t="shared" si="156"/>
        <v>TAHWAINWRIGHT CRESCENT</v>
      </c>
      <c r="H4343" t="str">
        <f t="shared" si="157"/>
        <v>TAH</v>
      </c>
      <c r="I4343" t="s">
        <v>8329</v>
      </c>
      <c r="J4343" t="s">
        <v>8328</v>
      </c>
    </row>
    <row r="4344" spans="7:10" x14ac:dyDescent="0.35">
      <c r="G4344" t="str">
        <f t="shared" si="156"/>
        <v>TAHWATHWOOD HOSPITAL</v>
      </c>
      <c r="H4344" t="str">
        <f t="shared" si="157"/>
        <v>TAH</v>
      </c>
      <c r="I4344" t="s">
        <v>1944</v>
      </c>
      <c r="J4344" t="s">
        <v>8330</v>
      </c>
    </row>
    <row r="4345" spans="7:10" x14ac:dyDescent="0.35">
      <c r="G4345" t="str">
        <f t="shared" si="156"/>
        <v>TAJBLOXWICH HOSPITAL (MENTAL ILLNESS)</v>
      </c>
      <c r="H4345" t="str">
        <f t="shared" si="157"/>
        <v>TAJ</v>
      </c>
      <c r="I4345" t="s">
        <v>7895</v>
      </c>
      <c r="J4345" t="s">
        <v>14427</v>
      </c>
    </row>
    <row r="4346" spans="7:10" x14ac:dyDescent="0.35">
      <c r="G4346" t="str">
        <f t="shared" si="156"/>
        <v>TAJBUSHEY FIELDS HOSPITAL</v>
      </c>
      <c r="H4346" t="str">
        <f t="shared" si="157"/>
        <v>TAJ</v>
      </c>
      <c r="I4346" t="s">
        <v>7904</v>
      </c>
      <c r="J4346" t="s">
        <v>14428</v>
      </c>
    </row>
    <row r="4347" spans="7:10" x14ac:dyDescent="0.35">
      <c r="G4347" t="str">
        <f t="shared" si="156"/>
        <v>TAJCITY HOSPITAL</v>
      </c>
      <c r="H4347" t="str">
        <f t="shared" si="157"/>
        <v>TAJ</v>
      </c>
      <c r="I4347" t="s">
        <v>6652</v>
      </c>
      <c r="J4347" t="s">
        <v>8331</v>
      </c>
    </row>
    <row r="4348" spans="7:10" x14ac:dyDescent="0.35">
      <c r="G4348" t="str">
        <f t="shared" si="156"/>
        <v>TAJDAISY BANK RESIDENTIAL</v>
      </c>
      <c r="H4348" t="str">
        <f t="shared" si="157"/>
        <v>TAJ</v>
      </c>
      <c r="I4348" t="s">
        <v>8333</v>
      </c>
      <c r="J4348" t="s">
        <v>8332</v>
      </c>
    </row>
    <row r="4349" spans="7:10" x14ac:dyDescent="0.35">
      <c r="G4349" t="str">
        <f t="shared" si="156"/>
        <v>TAJDOROTHY PATTISON HOSPITAL</v>
      </c>
      <c r="H4349" t="str">
        <f t="shared" si="157"/>
        <v>TAJ</v>
      </c>
      <c r="I4349" t="s">
        <v>7945</v>
      </c>
      <c r="J4349" t="s">
        <v>14429</v>
      </c>
    </row>
    <row r="4350" spans="7:10" x14ac:dyDescent="0.35">
      <c r="G4350" t="str">
        <f t="shared" si="156"/>
        <v>TAJEDWARD STREET HOSPITAL</v>
      </c>
      <c r="H4350" t="str">
        <f t="shared" si="157"/>
        <v>TAJ</v>
      </c>
      <c r="I4350" t="s">
        <v>8335</v>
      </c>
      <c r="J4350" t="s">
        <v>8334</v>
      </c>
    </row>
    <row r="4351" spans="7:10" x14ac:dyDescent="0.35">
      <c r="G4351" t="str">
        <f t="shared" si="156"/>
        <v>TAJHALLAM STREET HOSPITAL</v>
      </c>
      <c r="H4351" t="str">
        <f t="shared" si="157"/>
        <v>TAJ</v>
      </c>
      <c r="I4351" t="s">
        <v>8337</v>
      </c>
      <c r="J4351" t="s">
        <v>8336</v>
      </c>
    </row>
    <row r="4352" spans="7:10" x14ac:dyDescent="0.35">
      <c r="G4352" t="str">
        <f t="shared" si="156"/>
        <v>TAJHEATH LANE HOSPITAL</v>
      </c>
      <c r="H4352" t="str">
        <f t="shared" si="157"/>
        <v>TAJ</v>
      </c>
      <c r="I4352" t="s">
        <v>8339</v>
      </c>
      <c r="J4352" t="s">
        <v>8338</v>
      </c>
    </row>
    <row r="4353" spans="7:10" x14ac:dyDescent="0.35">
      <c r="G4353" t="str">
        <f t="shared" si="156"/>
        <v>TAJPENN HOSPITAL</v>
      </c>
      <c r="H4353" t="str">
        <f t="shared" si="157"/>
        <v>TAJ</v>
      </c>
      <c r="I4353" t="s">
        <v>8341</v>
      </c>
      <c r="J4353" t="s">
        <v>8340</v>
      </c>
    </row>
    <row r="4354" spans="7:10" x14ac:dyDescent="0.35">
      <c r="G4354" t="str">
        <f t="shared" si="156"/>
        <v>TAJPOND LANE</v>
      </c>
      <c r="H4354" t="str">
        <f t="shared" si="157"/>
        <v>TAJ</v>
      </c>
      <c r="I4354" t="s">
        <v>8343</v>
      </c>
      <c r="J4354" t="s">
        <v>8342</v>
      </c>
    </row>
    <row r="4355" spans="7:10" x14ac:dyDescent="0.35">
      <c r="G4355" t="str">
        <f t="shared" si="156"/>
        <v>TAJRIDGE HILL HOSPITAL</v>
      </c>
      <c r="H4355" t="str">
        <f t="shared" si="157"/>
        <v>TAJ</v>
      </c>
      <c r="I4355" t="s">
        <v>8345</v>
      </c>
      <c r="J4355" t="s">
        <v>8344</v>
      </c>
    </row>
    <row r="4356" spans="7:10" x14ac:dyDescent="0.35">
      <c r="G4356" t="str">
        <f t="shared" si="156"/>
        <v>TAJROWLEY REGIS HOSPITAL</v>
      </c>
      <c r="H4356" t="str">
        <f t="shared" si="157"/>
        <v>TAJ</v>
      </c>
      <c r="I4356" t="s">
        <v>6654</v>
      </c>
      <c r="J4356" t="s">
        <v>8346</v>
      </c>
    </row>
    <row r="4357" spans="7:10" x14ac:dyDescent="0.35">
      <c r="G4357" t="str">
        <f t="shared" si="156"/>
        <v>TAJSANDWELL DISTRICT GENERAL HOSPITAL</v>
      </c>
      <c r="H4357" t="str">
        <f t="shared" si="157"/>
        <v>TAJ</v>
      </c>
      <c r="I4357" t="s">
        <v>8348</v>
      </c>
      <c r="J4357" t="s">
        <v>8347</v>
      </c>
    </row>
  </sheetData>
  <protectedRanges>
    <protectedRange sqref="I2297"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2"/>
  <sheetViews>
    <sheetView topLeftCell="B5050" workbookViewId="0">
      <selection activeCell="C5057" sqref="C5057"/>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0"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RHM12188 W&amp;N Bramshaw Womens Unit</v>
      </c>
      <c r="B5693" t="s">
        <v>222</v>
      </c>
      <c r="C5693" t="s">
        <v>13252</v>
      </c>
      <c r="D5693" t="s">
        <v>1951</v>
      </c>
      <c r="E5693" t="s">
        <v>568</v>
      </c>
      <c r="F5693" t="s">
        <v>13253</v>
      </c>
      <c r="G5693" s="11"/>
      <c r="H5693" s="11"/>
    </row>
    <row r="5694" spans="1:8" x14ac:dyDescent="0.35">
      <c r="A5694" t="str">
        <f t="shared" si="95"/>
        <v>RHM12188 W&amp;N Neonatal Unit</v>
      </c>
      <c r="B5694" t="s">
        <v>222</v>
      </c>
      <c r="C5694" t="s">
        <v>13252</v>
      </c>
      <c r="D5694" t="s">
        <v>1951</v>
      </c>
      <c r="E5694" t="s">
        <v>568</v>
      </c>
      <c r="F5694" t="s">
        <v>13254</v>
      </c>
      <c r="G5694" s="11"/>
      <c r="H5694" s="11"/>
    </row>
    <row r="5695" spans="1:8" x14ac:dyDescent="0.35">
      <c r="A5695" t="str">
        <f t="shared" si="95"/>
        <v>RHM12188 W&amp;N PAH Maternity Service</v>
      </c>
      <c r="B5695" t="s">
        <v>222</v>
      </c>
      <c r="C5695" t="s">
        <v>13252</v>
      </c>
      <c r="D5695" t="s">
        <v>1951</v>
      </c>
      <c r="E5695" t="s">
        <v>568</v>
      </c>
      <c r="F5695" t="s">
        <v>13255</v>
      </c>
      <c r="G5695" s="11"/>
      <c r="H5695" s="11"/>
    </row>
    <row r="5696" spans="1:8" x14ac:dyDescent="0.35">
      <c r="A5696" t="str">
        <f t="shared" si="95"/>
        <v>RHM01188 CAN C4 Solent Ward Clinical Oncology</v>
      </c>
      <c r="B5696" t="s">
        <v>222</v>
      </c>
      <c r="C5696" t="s">
        <v>13252</v>
      </c>
      <c r="D5696" t="s">
        <v>1954</v>
      </c>
      <c r="E5696" t="s">
        <v>578</v>
      </c>
      <c r="F5696" t="s">
        <v>13256</v>
      </c>
      <c r="G5696" s="11"/>
      <c r="H5696" s="11"/>
    </row>
    <row r="5697" spans="1:8" x14ac:dyDescent="0.35">
      <c r="A5697" t="str">
        <f t="shared" si="95"/>
        <v>RHM01188 CAN C6 Leukaemia/BMT Unit</v>
      </c>
      <c r="B5697" t="s">
        <v>222</v>
      </c>
      <c r="C5697" t="s">
        <v>13252</v>
      </c>
      <c r="D5697" t="s">
        <v>1954</v>
      </c>
      <c r="E5697" t="s">
        <v>578</v>
      </c>
      <c r="F5697" t="s">
        <v>13257</v>
      </c>
      <c r="G5697" s="11"/>
      <c r="H5697" s="11"/>
    </row>
    <row r="5698" spans="1:8" x14ac:dyDescent="0.35">
      <c r="A5698" t="str">
        <f t="shared" si="95"/>
        <v>RHM01188 CAN C6 TYA Unit</v>
      </c>
      <c r="B5698" t="s">
        <v>222</v>
      </c>
      <c r="C5698" t="s">
        <v>13252</v>
      </c>
      <c r="D5698" t="s">
        <v>1954</v>
      </c>
      <c r="E5698" t="s">
        <v>578</v>
      </c>
      <c r="F5698" t="s">
        <v>13258</v>
      </c>
      <c r="G5698" s="11"/>
      <c r="H5698" s="11"/>
    </row>
    <row r="5699" spans="1:8" x14ac:dyDescent="0.35">
      <c r="A5699" t="str">
        <f t="shared" si="95"/>
        <v>RHM01188 CAN D2 Haematology</v>
      </c>
      <c r="B5699" t="s">
        <v>222</v>
      </c>
      <c r="C5699" t="s">
        <v>13252</v>
      </c>
      <c r="D5699" t="s">
        <v>1954</v>
      </c>
      <c r="E5699" t="s">
        <v>578</v>
      </c>
      <c r="F5699" t="s">
        <v>13259</v>
      </c>
      <c r="G5699" s="11"/>
      <c r="H5699" s="11"/>
    </row>
    <row r="5700" spans="1:8" x14ac:dyDescent="0.35">
      <c r="A5700" t="str">
        <f t="shared" si="95"/>
        <v>RHM01188 CAN D3 Ward</v>
      </c>
      <c r="B5700" t="s">
        <v>222</v>
      </c>
      <c r="C5700" t="s">
        <v>13252</v>
      </c>
      <c r="D5700" t="s">
        <v>1954</v>
      </c>
      <c r="E5700" t="s">
        <v>578</v>
      </c>
      <c r="F5700" t="s">
        <v>13260</v>
      </c>
      <c r="G5700" s="11"/>
      <c r="H5700" s="11"/>
    </row>
    <row r="5701" spans="1:8" x14ac:dyDescent="0.35">
      <c r="A5701" t="str">
        <f t="shared" si="95"/>
        <v>RHM01188 CAR CHDU</v>
      </c>
      <c r="B5701" t="s">
        <v>222</v>
      </c>
      <c r="C5701" t="s">
        <v>13252</v>
      </c>
      <c r="D5701" t="s">
        <v>1954</v>
      </c>
      <c r="E5701" t="s">
        <v>578</v>
      </c>
      <c r="F5701" t="s">
        <v>13261</v>
      </c>
      <c r="G5701" s="11"/>
      <c r="H5701" s="11"/>
    </row>
    <row r="5702" spans="1:8" x14ac:dyDescent="0.35">
      <c r="A5702" t="str">
        <f t="shared" si="95"/>
        <v>RHM01188 CAR Coronary Care Unit</v>
      </c>
      <c r="B5702" t="s">
        <v>222</v>
      </c>
      <c r="C5702" t="s">
        <v>13252</v>
      </c>
      <c r="D5702" t="s">
        <v>1954</v>
      </c>
      <c r="E5702" t="s">
        <v>578</v>
      </c>
      <c r="F5702" t="s">
        <v>13262</v>
      </c>
      <c r="G5702" s="11"/>
      <c r="H5702" s="11"/>
    </row>
    <row r="5703" spans="1:8" x14ac:dyDescent="0.35">
      <c r="A5703" t="str">
        <f t="shared" si="95"/>
        <v>RHM01188 CAR Ward D4 Vascular</v>
      </c>
      <c r="B5703" t="s">
        <v>222</v>
      </c>
      <c r="C5703" t="s">
        <v>13252</v>
      </c>
      <c r="D5703" t="s">
        <v>1954</v>
      </c>
      <c r="E5703" t="s">
        <v>578</v>
      </c>
      <c r="F5703" t="s">
        <v>13263</v>
      </c>
      <c r="G5703" s="11"/>
      <c r="H5703" s="11"/>
    </row>
    <row r="5704" spans="1:8" x14ac:dyDescent="0.35">
      <c r="A5704" t="str">
        <f t="shared" si="95"/>
        <v>RHM01188 CAR Ward E2 YACU</v>
      </c>
      <c r="B5704" t="s">
        <v>222</v>
      </c>
      <c r="C5704" t="s">
        <v>13252</v>
      </c>
      <c r="D5704" t="s">
        <v>1954</v>
      </c>
      <c r="E5704" t="s">
        <v>578</v>
      </c>
      <c r="F5704" t="s">
        <v>13264</v>
      </c>
      <c r="G5704" s="11"/>
      <c r="H5704" s="11"/>
    </row>
    <row r="5705" spans="1:8" x14ac:dyDescent="0.35">
      <c r="A5705" t="str">
        <f t="shared" si="95"/>
        <v>RHM01188 CAR Ward E3 Blue</v>
      </c>
      <c r="B5705" t="s">
        <v>222</v>
      </c>
      <c r="C5705" t="s">
        <v>13252</v>
      </c>
      <c r="D5705" t="s">
        <v>1954</v>
      </c>
      <c r="E5705" t="s">
        <v>578</v>
      </c>
      <c r="F5705" t="s">
        <v>13265</v>
      </c>
      <c r="G5705" s="11"/>
      <c r="H5705" s="11"/>
    </row>
    <row r="5706" spans="1:8" x14ac:dyDescent="0.35">
      <c r="A5706" t="str">
        <f t="shared" si="95"/>
        <v>RHM01188 CAR Ward E3 Green</v>
      </c>
      <c r="B5706" t="s">
        <v>222</v>
      </c>
      <c r="C5706" t="s">
        <v>13252</v>
      </c>
      <c r="D5706" t="s">
        <v>1954</v>
      </c>
      <c r="E5706" t="s">
        <v>578</v>
      </c>
      <c r="F5706" t="s">
        <v>13266</v>
      </c>
      <c r="G5706" s="11"/>
      <c r="H5706" s="11"/>
    </row>
    <row r="5707" spans="1:8" x14ac:dyDescent="0.35">
      <c r="A5707" t="str">
        <f t="shared" si="95"/>
        <v>RHM01188 CAR Ward E4 Thoracics</v>
      </c>
      <c r="B5707" t="s">
        <v>222</v>
      </c>
      <c r="C5707" t="s">
        <v>13252</v>
      </c>
      <c r="D5707" t="s">
        <v>1954</v>
      </c>
      <c r="E5707" t="s">
        <v>578</v>
      </c>
      <c r="F5707" t="s">
        <v>13267</v>
      </c>
      <c r="G5707" s="11"/>
      <c r="H5707" s="11"/>
    </row>
    <row r="5708" spans="1:8" x14ac:dyDescent="0.35">
      <c r="A5708" t="str">
        <f t="shared" si="95"/>
        <v>RHM01188 CC - Surgical HDU</v>
      </c>
      <c r="B5708" t="s">
        <v>222</v>
      </c>
      <c r="C5708" t="s">
        <v>13252</v>
      </c>
      <c r="D5708" t="s">
        <v>1954</v>
      </c>
      <c r="E5708" t="s">
        <v>578</v>
      </c>
      <c r="F5708" t="s">
        <v>13268</v>
      </c>
      <c r="G5708" s="11"/>
      <c r="H5708" s="11"/>
    </row>
    <row r="5709" spans="1:8" x14ac:dyDescent="0.35">
      <c r="A5709" t="str">
        <f t="shared" si="95"/>
        <v>RHM01188 CC Cardiac Intensive Care</v>
      </c>
      <c r="B5709" t="s">
        <v>222</v>
      </c>
      <c r="C5709" t="s">
        <v>13252</v>
      </c>
      <c r="D5709" t="s">
        <v>1954</v>
      </c>
      <c r="E5709" t="s">
        <v>578</v>
      </c>
      <c r="F5709" t="s">
        <v>13269</v>
      </c>
      <c r="G5709" s="11"/>
      <c r="H5709" s="11"/>
    </row>
    <row r="5710" spans="1:8" x14ac:dyDescent="0.35">
      <c r="A5710" t="str">
        <f t="shared" si="95"/>
        <v>RHM01188 CC GICU A Side</v>
      </c>
      <c r="B5710" t="s">
        <v>222</v>
      </c>
      <c r="C5710" t="s">
        <v>13252</v>
      </c>
      <c r="D5710" t="s">
        <v>1954</v>
      </c>
      <c r="E5710" t="s">
        <v>578</v>
      </c>
      <c r="F5710" t="s">
        <v>13270</v>
      </c>
      <c r="G5710" s="11"/>
      <c r="H5710" s="11"/>
    </row>
    <row r="5711" spans="1:8" x14ac:dyDescent="0.35">
      <c r="A5711" t="str">
        <f t="shared" si="95"/>
        <v>RHM01188 CC GICU B Side</v>
      </c>
      <c r="B5711" t="s">
        <v>222</v>
      </c>
      <c r="C5711" t="s">
        <v>13252</v>
      </c>
      <c r="D5711" t="s">
        <v>1954</v>
      </c>
      <c r="E5711" t="s">
        <v>578</v>
      </c>
      <c r="F5711" t="s">
        <v>13271</v>
      </c>
      <c r="G5711" s="11"/>
      <c r="H5711" s="11"/>
    </row>
    <row r="5712" spans="1:8" x14ac:dyDescent="0.35">
      <c r="A5712" t="str">
        <f t="shared" si="95"/>
        <v>RHM01188 CC Neuro Intensive Care Unit</v>
      </c>
      <c r="B5712" t="s">
        <v>222</v>
      </c>
      <c r="C5712" t="s">
        <v>13252</v>
      </c>
      <c r="D5712" t="s">
        <v>1954</v>
      </c>
      <c r="E5712" t="s">
        <v>578</v>
      </c>
      <c r="F5712" t="s">
        <v>13272</v>
      </c>
      <c r="G5712" s="11"/>
      <c r="H5712" s="11"/>
    </row>
    <row r="5713" spans="1:8" x14ac:dyDescent="0.35">
      <c r="A5713" t="str">
        <f t="shared" si="95"/>
        <v>RHM01188 CHI High Dependency Unit</v>
      </c>
      <c r="B5713" t="s">
        <v>222</v>
      </c>
      <c r="C5713" t="s">
        <v>13252</v>
      </c>
      <c r="D5713" t="s">
        <v>1954</v>
      </c>
      <c r="E5713" t="s">
        <v>578</v>
      </c>
      <c r="F5713" t="s">
        <v>13273</v>
      </c>
      <c r="G5713" s="11"/>
      <c r="H5713" s="11"/>
    </row>
    <row r="5714" spans="1:8" x14ac:dyDescent="0.35">
      <c r="A5714" t="str">
        <f t="shared" si="95"/>
        <v>RHM01188 CHI Paed Medical Unit</v>
      </c>
      <c r="B5714" t="s">
        <v>222</v>
      </c>
      <c r="C5714" t="s">
        <v>13252</v>
      </c>
      <c r="D5714" t="s">
        <v>1954</v>
      </c>
      <c r="E5714" t="s">
        <v>578</v>
      </c>
      <c r="F5714" t="s">
        <v>13274</v>
      </c>
      <c r="G5714" s="11"/>
      <c r="H5714" s="11"/>
    </row>
    <row r="5715" spans="1:8" x14ac:dyDescent="0.35">
      <c r="A5715" t="str">
        <f t="shared" si="95"/>
        <v>RHM01188 CHI Paediatric Intensive Care</v>
      </c>
      <c r="B5715" t="s">
        <v>222</v>
      </c>
      <c r="C5715" t="s">
        <v>13252</v>
      </c>
      <c r="D5715" t="s">
        <v>1954</v>
      </c>
      <c r="E5715" t="s">
        <v>578</v>
      </c>
      <c r="F5715" t="s">
        <v>13275</v>
      </c>
      <c r="G5715" s="11"/>
      <c r="H5715" s="11"/>
    </row>
    <row r="5716" spans="1:8" x14ac:dyDescent="0.35">
      <c r="A5716" t="str">
        <f t="shared" si="95"/>
        <v>RHM01188 CHI Piam Brown Unit</v>
      </c>
      <c r="B5716" t="s">
        <v>222</v>
      </c>
      <c r="C5716" t="s">
        <v>13252</v>
      </c>
      <c r="D5716" t="s">
        <v>1954</v>
      </c>
      <c r="E5716" t="s">
        <v>578</v>
      </c>
      <c r="F5716" t="s">
        <v>13276</v>
      </c>
      <c r="G5716" s="11"/>
      <c r="H5716" s="11"/>
    </row>
    <row r="5717" spans="1:8" x14ac:dyDescent="0.35">
      <c r="A5717" t="str">
        <f t="shared" si="95"/>
        <v>RHM01188 CHI Ward E1 Paed Cardiac</v>
      </c>
      <c r="B5717" t="s">
        <v>222</v>
      </c>
      <c r="C5717" t="s">
        <v>13252</v>
      </c>
      <c r="D5717" t="s">
        <v>1954</v>
      </c>
      <c r="E5717" t="s">
        <v>578</v>
      </c>
      <c r="F5717" t="s">
        <v>13277</v>
      </c>
      <c r="G5717" s="11"/>
      <c r="H5717" s="11"/>
    </row>
    <row r="5718" spans="1:8" x14ac:dyDescent="0.35">
      <c r="A5718" t="str">
        <f t="shared" si="95"/>
        <v>RHM01188 CHI Ward G2 Neuro</v>
      </c>
      <c r="B5718" t="s">
        <v>222</v>
      </c>
      <c r="C5718" t="s">
        <v>13252</v>
      </c>
      <c r="D5718" t="s">
        <v>1954</v>
      </c>
      <c r="E5718" t="s">
        <v>578</v>
      </c>
      <c r="F5718" t="s">
        <v>13278</v>
      </c>
      <c r="G5718" s="11"/>
      <c r="H5718" s="11"/>
    </row>
    <row r="5719" spans="1:8" x14ac:dyDescent="0.35">
      <c r="A5719" t="str">
        <f t="shared" si="95"/>
        <v>RHM01188 CHI Ward G3</v>
      </c>
      <c r="B5719" t="s">
        <v>222</v>
      </c>
      <c r="C5719" t="s">
        <v>13252</v>
      </c>
      <c r="D5719" t="s">
        <v>1954</v>
      </c>
      <c r="E5719" t="s">
        <v>578</v>
      </c>
      <c r="F5719" t="s">
        <v>13279</v>
      </c>
      <c r="G5719" s="11"/>
      <c r="H5719" s="12"/>
    </row>
    <row r="5720" spans="1:8" x14ac:dyDescent="0.35">
      <c r="A5720" t="str">
        <f t="shared" si="95"/>
        <v>RHM01188 CHI Ward G4 Surgery</v>
      </c>
      <c r="B5720" t="s">
        <v>222</v>
      </c>
      <c r="C5720" t="s">
        <v>13252</v>
      </c>
      <c r="D5720" t="s">
        <v>1954</v>
      </c>
      <c r="E5720" t="s">
        <v>578</v>
      </c>
      <c r="F5720" t="s">
        <v>13280</v>
      </c>
      <c r="G5720" s="11"/>
      <c r="H5720" s="11"/>
    </row>
    <row r="5721" spans="1:8" x14ac:dyDescent="0.35">
      <c r="A5721" t="str">
        <f t="shared" si="95"/>
        <v>RHM01188 Critical Care</v>
      </c>
      <c r="B5721" t="s">
        <v>222</v>
      </c>
      <c r="C5721" t="s">
        <v>13252</v>
      </c>
      <c r="D5721" t="s">
        <v>1954</v>
      </c>
      <c r="E5721" t="s">
        <v>578</v>
      </c>
      <c r="F5721" t="s">
        <v>14561</v>
      </c>
      <c r="G5721" s="11" t="s">
        <v>14562</v>
      </c>
      <c r="H5721" s="11">
        <v>44039</v>
      </c>
    </row>
    <row r="5722" spans="1:8" x14ac:dyDescent="0.35">
      <c r="A5722" t="str">
        <f t="shared" si="95"/>
        <v>RHM01188 ECM Acute Medical Unit</v>
      </c>
      <c r="B5722" t="s">
        <v>222</v>
      </c>
      <c r="C5722" t="s">
        <v>13252</v>
      </c>
      <c r="D5722" t="s">
        <v>1954</v>
      </c>
      <c r="E5722" t="s">
        <v>578</v>
      </c>
      <c r="F5722" t="s">
        <v>13281</v>
      </c>
      <c r="G5722" s="11"/>
      <c r="H5722" s="11"/>
    </row>
    <row r="5723" spans="1:8" x14ac:dyDescent="0.35">
      <c r="A5723" t="str">
        <f t="shared" si="95"/>
        <v>RHM01188 ECM Childrens ED</v>
      </c>
      <c r="B5723" t="s">
        <v>222</v>
      </c>
      <c r="C5723" t="s">
        <v>13252</v>
      </c>
      <c r="D5723" t="s">
        <v>1954</v>
      </c>
      <c r="E5723" t="s">
        <v>578</v>
      </c>
      <c r="F5723" t="s">
        <v>13282</v>
      </c>
      <c r="G5723" s="11" t="s">
        <v>13283</v>
      </c>
      <c r="H5723" s="11">
        <v>43774</v>
      </c>
    </row>
    <row r="5724" spans="1:8" x14ac:dyDescent="0.35">
      <c r="A5724" t="str">
        <f t="shared" si="95"/>
        <v>RHM01188 MED Bassett Ward PAH</v>
      </c>
      <c r="B5724" t="s">
        <v>222</v>
      </c>
      <c r="C5724" t="s">
        <v>13252</v>
      </c>
      <c r="D5724" t="s">
        <v>1954</v>
      </c>
      <c r="E5724" t="s">
        <v>578</v>
      </c>
      <c r="F5724" t="s">
        <v>14563</v>
      </c>
      <c r="G5724" s="11" t="s">
        <v>14564</v>
      </c>
      <c r="H5724" s="11">
        <v>43885</v>
      </c>
    </row>
    <row r="5725" spans="1:8" x14ac:dyDescent="0.35">
      <c r="A5725" t="str">
        <f t="shared" si="95"/>
        <v>RHM01188 MED D10 Isolation Unit</v>
      </c>
      <c r="B5725" t="s">
        <v>222</v>
      </c>
      <c r="C5725" t="s">
        <v>13252</v>
      </c>
      <c r="D5725" t="s">
        <v>1954</v>
      </c>
      <c r="E5725" t="s">
        <v>578</v>
      </c>
      <c r="F5725" t="s">
        <v>13284</v>
      </c>
      <c r="G5725" s="11"/>
      <c r="H5725" s="11"/>
    </row>
    <row r="5726" spans="1:8" x14ac:dyDescent="0.35">
      <c r="A5726" t="str">
        <f t="shared" si="95"/>
        <v>RHM01188 MED D5 Ward</v>
      </c>
      <c r="B5726" t="s">
        <v>222</v>
      </c>
      <c r="C5726" t="s">
        <v>13252</v>
      </c>
      <c r="D5726" t="s">
        <v>1954</v>
      </c>
      <c r="E5726" t="s">
        <v>578</v>
      </c>
      <c r="F5726" t="s">
        <v>13285</v>
      </c>
      <c r="G5726" s="11"/>
      <c r="H5726" s="11"/>
    </row>
    <row r="5727" spans="1:8" x14ac:dyDescent="0.35">
      <c r="A5727" t="str">
        <f t="shared" si="95"/>
        <v>RHM01188 MED D6 Ward</v>
      </c>
      <c r="B5727" t="s">
        <v>222</v>
      </c>
      <c r="C5727" t="s">
        <v>13252</v>
      </c>
      <c r="D5727" t="s">
        <v>1954</v>
      </c>
      <c r="E5727" t="s">
        <v>578</v>
      </c>
      <c r="F5727" t="s">
        <v>13286</v>
      </c>
      <c r="G5727" s="11"/>
      <c r="H5727" s="11"/>
    </row>
    <row r="5728" spans="1:8" x14ac:dyDescent="0.35">
      <c r="A5728" t="str">
        <f t="shared" si="95"/>
        <v>RHM01188 MED D7 Ward</v>
      </c>
      <c r="B5728" t="s">
        <v>222</v>
      </c>
      <c r="C5728" t="s">
        <v>13252</v>
      </c>
      <c r="D5728" t="s">
        <v>1954</v>
      </c>
      <c r="E5728" t="s">
        <v>578</v>
      </c>
      <c r="F5728" t="s">
        <v>13287</v>
      </c>
      <c r="G5728" s="11"/>
      <c r="H5728" s="11"/>
    </row>
    <row r="5729" spans="1:8" x14ac:dyDescent="0.35">
      <c r="A5729" t="str">
        <f t="shared" si="95"/>
        <v>RHM01188 MED D8 Ward</v>
      </c>
      <c r="B5729" t="s">
        <v>222</v>
      </c>
      <c r="C5729" t="s">
        <v>13252</v>
      </c>
      <c r="D5729" t="s">
        <v>1954</v>
      </c>
      <c r="E5729" t="s">
        <v>578</v>
      </c>
      <c r="F5729" t="s">
        <v>13288</v>
      </c>
      <c r="G5729" s="11"/>
      <c r="H5729" s="11"/>
    </row>
    <row r="5730" spans="1:8" x14ac:dyDescent="0.35">
      <c r="A5730" t="str">
        <f t="shared" si="95"/>
        <v>RHM01188 MED D9 Ward</v>
      </c>
      <c r="B5730" t="s">
        <v>222</v>
      </c>
      <c r="C5730" t="s">
        <v>13252</v>
      </c>
      <c r="D5730" t="s">
        <v>1954</v>
      </c>
      <c r="E5730" t="s">
        <v>578</v>
      </c>
      <c r="F5730" t="s">
        <v>13289</v>
      </c>
      <c r="G5730" s="11"/>
      <c r="H5730" s="11"/>
    </row>
    <row r="5731" spans="1:8" x14ac:dyDescent="0.35">
      <c r="A5731" t="str">
        <f t="shared" ref="A5731:A5794" si="96">CONCATENATE(D5731,F5731)</f>
        <v>RHM01188 MED E7 Ward</v>
      </c>
      <c r="B5731" t="s">
        <v>222</v>
      </c>
      <c r="C5731" t="s">
        <v>13252</v>
      </c>
      <c r="D5731" t="s">
        <v>1954</v>
      </c>
      <c r="E5731" t="s">
        <v>578</v>
      </c>
      <c r="F5731" t="s">
        <v>13290</v>
      </c>
      <c r="G5731" s="11"/>
      <c r="H5731" s="11"/>
    </row>
    <row r="5732" spans="1:8" x14ac:dyDescent="0.35">
      <c r="A5732" t="str">
        <f t="shared" si="96"/>
        <v>RHM01188 MED F10 Medical Ward</v>
      </c>
      <c r="B5732" t="s">
        <v>222</v>
      </c>
      <c r="C5732" t="s">
        <v>13252</v>
      </c>
      <c r="D5732" t="s">
        <v>1954</v>
      </c>
      <c r="E5732" t="s">
        <v>578</v>
      </c>
      <c r="F5732" t="s">
        <v>14565</v>
      </c>
      <c r="G5732" s="11" t="s">
        <v>14515</v>
      </c>
      <c r="H5732" s="11">
        <v>43885</v>
      </c>
    </row>
    <row r="5733" spans="1:8" x14ac:dyDescent="0.35">
      <c r="A5733" t="str">
        <f t="shared" si="96"/>
        <v>RHM01188 MED F7 Bassett Ward PAH</v>
      </c>
      <c r="B5733" t="s">
        <v>222</v>
      </c>
      <c r="C5733" t="s">
        <v>13252</v>
      </c>
      <c r="D5733" t="s">
        <v>1954</v>
      </c>
      <c r="E5733" t="s">
        <v>578</v>
      </c>
      <c r="F5733" t="s">
        <v>14566</v>
      </c>
      <c r="G5733" s="11" t="s">
        <v>14567</v>
      </c>
      <c r="H5733" s="11">
        <v>43994</v>
      </c>
    </row>
    <row r="5734" spans="1:8" x14ac:dyDescent="0.35">
      <c r="A5734" t="str">
        <f t="shared" si="96"/>
        <v>RHM01188 MED F7 Ward</v>
      </c>
      <c r="B5734" t="s">
        <v>222</v>
      </c>
      <c r="C5734" t="s">
        <v>13252</v>
      </c>
      <c r="D5734" t="s">
        <v>1954</v>
      </c>
      <c r="E5734" t="s">
        <v>578</v>
      </c>
      <c r="F5734" t="s">
        <v>13291</v>
      </c>
      <c r="G5734" s="11"/>
      <c r="H5734" s="11"/>
    </row>
    <row r="5735" spans="1:8" x14ac:dyDescent="0.35">
      <c r="A5735" t="str">
        <f t="shared" si="96"/>
        <v>RHM01188 MED F7 Ward SGH</v>
      </c>
      <c r="B5735" t="s">
        <v>222</v>
      </c>
      <c r="C5735" t="s">
        <v>13252</v>
      </c>
      <c r="D5735" t="s">
        <v>1954</v>
      </c>
      <c r="E5735" t="s">
        <v>578</v>
      </c>
      <c r="F5735" t="s">
        <v>14568</v>
      </c>
      <c r="G5735" s="11" t="s">
        <v>14515</v>
      </c>
      <c r="H5735" s="11">
        <v>43885</v>
      </c>
    </row>
    <row r="5736" spans="1:8" x14ac:dyDescent="0.35">
      <c r="A5736" t="str">
        <f t="shared" si="96"/>
        <v>RHM01188 MED G5 Ward</v>
      </c>
      <c r="B5736" t="s">
        <v>222</v>
      </c>
      <c r="C5736" t="s">
        <v>13252</v>
      </c>
      <c r="D5736" t="s">
        <v>1954</v>
      </c>
      <c r="E5736" t="s">
        <v>578</v>
      </c>
      <c r="F5736" t="s">
        <v>13292</v>
      </c>
      <c r="G5736" s="11"/>
      <c r="H5736" s="11"/>
    </row>
    <row r="5737" spans="1:8" x14ac:dyDescent="0.35">
      <c r="A5737" t="str">
        <f t="shared" si="96"/>
        <v>RHM01188 MED G6 Ward</v>
      </c>
      <c r="B5737" t="s">
        <v>222</v>
      </c>
      <c r="C5737" t="s">
        <v>13252</v>
      </c>
      <c r="D5737" t="s">
        <v>1954</v>
      </c>
      <c r="E5737" t="s">
        <v>578</v>
      </c>
      <c r="F5737" t="s">
        <v>13293</v>
      </c>
      <c r="G5737" s="11"/>
      <c r="H5737" s="11"/>
    </row>
    <row r="5738" spans="1:8" x14ac:dyDescent="0.35">
      <c r="A5738" t="str">
        <f t="shared" si="96"/>
        <v>RHM01188 MED G7 Ward</v>
      </c>
      <c r="B5738" t="s">
        <v>222</v>
      </c>
      <c r="C5738" t="s">
        <v>13252</v>
      </c>
      <c r="D5738" t="s">
        <v>1954</v>
      </c>
      <c r="E5738" t="s">
        <v>578</v>
      </c>
      <c r="F5738" t="s">
        <v>13294</v>
      </c>
      <c r="G5738" s="11"/>
      <c r="H5738" s="11"/>
    </row>
    <row r="5739" spans="1:8" x14ac:dyDescent="0.35">
      <c r="A5739" t="str">
        <f t="shared" si="96"/>
        <v>RHM01188 MED G8 Ward</v>
      </c>
      <c r="B5739" t="s">
        <v>222</v>
      </c>
      <c r="C5739" t="s">
        <v>13252</v>
      </c>
      <c r="D5739" t="s">
        <v>1954</v>
      </c>
      <c r="E5739" t="s">
        <v>578</v>
      </c>
      <c r="F5739" t="s">
        <v>13295</v>
      </c>
      <c r="G5739" s="11"/>
      <c r="H5739" s="11"/>
    </row>
    <row r="5740" spans="1:8" x14ac:dyDescent="0.35">
      <c r="A5740" t="str">
        <f t="shared" si="96"/>
        <v>RHM01188 MED G9 Ward</v>
      </c>
      <c r="B5740" t="s">
        <v>222</v>
      </c>
      <c r="C5740" t="s">
        <v>13252</v>
      </c>
      <c r="D5740" t="s">
        <v>1954</v>
      </c>
      <c r="E5740" t="s">
        <v>578</v>
      </c>
      <c r="F5740" t="s">
        <v>13296</v>
      </c>
      <c r="G5740" s="11"/>
      <c r="H5740" s="11"/>
    </row>
    <row r="5741" spans="1:8" x14ac:dyDescent="0.35">
      <c r="A5741" t="str">
        <f t="shared" si="96"/>
        <v>RHM01188 MED Respiratory HDU</v>
      </c>
      <c r="B5741" t="s">
        <v>222</v>
      </c>
      <c r="C5741" t="s">
        <v>13252</v>
      </c>
      <c r="D5741" t="s">
        <v>1954</v>
      </c>
      <c r="E5741" t="s">
        <v>578</v>
      </c>
      <c r="F5741" t="s">
        <v>13297</v>
      </c>
      <c r="G5741" s="11"/>
      <c r="H5741" s="11"/>
    </row>
    <row r="5742" spans="1:8" x14ac:dyDescent="0.35">
      <c r="A5742" t="str">
        <f t="shared" si="96"/>
        <v>RHM01188 NEU Acute Stroke Unit</v>
      </c>
      <c r="B5742" t="s">
        <v>222</v>
      </c>
      <c r="C5742" t="s">
        <v>13252</v>
      </c>
      <c r="D5742" t="s">
        <v>1954</v>
      </c>
      <c r="E5742" t="s">
        <v>578</v>
      </c>
      <c r="F5742" t="s">
        <v>13298</v>
      </c>
      <c r="G5742" s="11"/>
      <c r="H5742" s="12"/>
    </row>
    <row r="5743" spans="1:8" x14ac:dyDescent="0.35">
      <c r="A5743" t="str">
        <f t="shared" si="96"/>
        <v>RHM01188 NEU hasu</v>
      </c>
      <c r="B5743" t="s">
        <v>222</v>
      </c>
      <c r="C5743" t="s">
        <v>13252</v>
      </c>
      <c r="D5743" t="s">
        <v>1954</v>
      </c>
      <c r="E5743" t="s">
        <v>578</v>
      </c>
      <c r="F5743" t="s">
        <v>13299</v>
      </c>
      <c r="G5743" s="11"/>
      <c r="H5743" s="11"/>
    </row>
    <row r="5744" spans="1:8" x14ac:dyDescent="0.35">
      <c r="A5744" t="str">
        <f t="shared" si="96"/>
        <v>RHM01188 NEU Regional Transfer Unit</v>
      </c>
      <c r="B5744" t="s">
        <v>222</v>
      </c>
      <c r="C5744" t="s">
        <v>13252</v>
      </c>
      <c r="D5744" t="s">
        <v>1954</v>
      </c>
      <c r="E5744" t="s">
        <v>578</v>
      </c>
      <c r="F5744" t="s">
        <v>13300</v>
      </c>
      <c r="G5744" s="11"/>
      <c r="H5744" s="11"/>
    </row>
    <row r="5745" spans="1:8" x14ac:dyDescent="0.35">
      <c r="A5745" t="str">
        <f t="shared" si="96"/>
        <v>RHM01188 NEU Ward D Neuro</v>
      </c>
      <c r="B5745" t="s">
        <v>222</v>
      </c>
      <c r="C5745" t="s">
        <v>13252</v>
      </c>
      <c r="D5745" t="s">
        <v>1954</v>
      </c>
      <c r="E5745" t="s">
        <v>578</v>
      </c>
      <c r="F5745" t="s">
        <v>13301</v>
      </c>
      <c r="G5745" s="11"/>
      <c r="H5745" s="11"/>
    </row>
    <row r="5746" spans="1:8" x14ac:dyDescent="0.35">
      <c r="A5746" t="str">
        <f t="shared" si="96"/>
        <v>RHM01188 NEU Ward E Neuro</v>
      </c>
      <c r="B5746" t="s">
        <v>222</v>
      </c>
      <c r="C5746" t="s">
        <v>13252</v>
      </c>
      <c r="D5746" t="s">
        <v>1954</v>
      </c>
      <c r="E5746" t="s">
        <v>578</v>
      </c>
      <c r="F5746" t="s">
        <v>13302</v>
      </c>
      <c r="G5746" s="11"/>
      <c r="H5746" s="11"/>
    </row>
    <row r="5747" spans="1:8" x14ac:dyDescent="0.35">
      <c r="A5747" t="str">
        <f t="shared" si="96"/>
        <v>RHM01188 SME C5 Isolation Ward</v>
      </c>
      <c r="B5747" t="s">
        <v>222</v>
      </c>
      <c r="C5747" t="s">
        <v>13252</v>
      </c>
      <c r="D5747" t="s">
        <v>1954</v>
      </c>
      <c r="E5747" t="s">
        <v>578</v>
      </c>
      <c r="F5747" t="s">
        <v>13303</v>
      </c>
      <c r="G5747" s="11"/>
      <c r="H5747" s="11"/>
    </row>
    <row r="5748" spans="1:8" x14ac:dyDescent="0.35">
      <c r="A5748" t="str">
        <f t="shared" si="96"/>
        <v>RHM01188 SPI Ward F4 Spinal</v>
      </c>
      <c r="B5748" t="s">
        <v>222</v>
      </c>
      <c r="C5748" t="s">
        <v>13252</v>
      </c>
      <c r="D5748" t="s">
        <v>1954</v>
      </c>
      <c r="E5748" t="s">
        <v>578</v>
      </c>
      <c r="F5748" t="s">
        <v>13304</v>
      </c>
      <c r="G5748" s="11"/>
      <c r="H5748" s="11"/>
    </row>
    <row r="5749" spans="1:8" x14ac:dyDescent="0.35">
      <c r="A5749" t="str">
        <f t="shared" si="96"/>
        <v>RHM01188 SUR Acute Surgical Admissions</v>
      </c>
      <c r="B5749" t="s">
        <v>222</v>
      </c>
      <c r="C5749" t="s">
        <v>13252</v>
      </c>
      <c r="D5749" t="s">
        <v>1954</v>
      </c>
      <c r="E5749" t="s">
        <v>578</v>
      </c>
      <c r="F5749" t="s">
        <v>13305</v>
      </c>
      <c r="G5749" s="11"/>
      <c r="H5749" s="11"/>
    </row>
    <row r="5750" spans="1:8" x14ac:dyDescent="0.35">
      <c r="A5750" t="str">
        <f t="shared" si="96"/>
        <v>RHM01188 SUR E5 Lower GI</v>
      </c>
      <c r="B5750" t="s">
        <v>222</v>
      </c>
      <c r="C5750" t="s">
        <v>13252</v>
      </c>
      <c r="D5750" t="s">
        <v>1954</v>
      </c>
      <c r="E5750" t="s">
        <v>578</v>
      </c>
      <c r="F5750" t="s">
        <v>13306</v>
      </c>
      <c r="G5750" s="11"/>
      <c r="H5750" s="11"/>
    </row>
    <row r="5751" spans="1:8" x14ac:dyDescent="0.35">
      <c r="A5751" t="str">
        <f t="shared" si="96"/>
        <v>RHM01188 SUR E5 Upper GI</v>
      </c>
      <c r="B5751" t="s">
        <v>222</v>
      </c>
      <c r="C5751" t="s">
        <v>13252</v>
      </c>
      <c r="D5751" t="s">
        <v>1954</v>
      </c>
      <c r="E5751" t="s">
        <v>578</v>
      </c>
      <c r="F5751" t="s">
        <v>13307</v>
      </c>
      <c r="G5751" s="11"/>
      <c r="H5751" s="11"/>
    </row>
    <row r="5752" spans="1:8" x14ac:dyDescent="0.35">
      <c r="A5752" t="str">
        <f t="shared" si="96"/>
        <v>RHM01188 SUR E8 HPB/Urology</v>
      </c>
      <c r="B5752" t="s">
        <v>222</v>
      </c>
      <c r="C5752" t="s">
        <v>13252</v>
      </c>
      <c r="D5752" t="s">
        <v>1954</v>
      </c>
      <c r="E5752" t="s">
        <v>578</v>
      </c>
      <c r="F5752" t="s">
        <v>13308</v>
      </c>
      <c r="G5752" s="11"/>
      <c r="H5752" s="11"/>
    </row>
    <row r="5753" spans="1:8" x14ac:dyDescent="0.35">
      <c r="A5753" t="str">
        <f t="shared" si="96"/>
        <v>RHM01188 SUR F11 IF</v>
      </c>
      <c r="B5753" t="s">
        <v>222</v>
      </c>
      <c r="C5753" t="s">
        <v>13252</v>
      </c>
      <c r="D5753" t="s">
        <v>1954</v>
      </c>
      <c r="E5753" t="s">
        <v>578</v>
      </c>
      <c r="F5753" t="s">
        <v>13309</v>
      </c>
      <c r="G5753" s="11"/>
      <c r="H5753" s="11"/>
    </row>
    <row r="5754" spans="1:8" x14ac:dyDescent="0.35">
      <c r="A5754" t="str">
        <f t="shared" si="96"/>
        <v>RHM01188 SUR Ward F5</v>
      </c>
      <c r="B5754" t="s">
        <v>222</v>
      </c>
      <c r="C5754" t="s">
        <v>13252</v>
      </c>
      <c r="D5754" t="s">
        <v>1954</v>
      </c>
      <c r="E5754" t="s">
        <v>578</v>
      </c>
      <c r="F5754" t="s">
        <v>13310</v>
      </c>
      <c r="G5754" s="11"/>
      <c r="H5754" s="11"/>
    </row>
    <row r="5755" spans="1:8" x14ac:dyDescent="0.35">
      <c r="A5755" t="str">
        <f t="shared" si="96"/>
        <v>RHM01188 T&amp;O PAH Brooke Ward</v>
      </c>
      <c r="B5755" t="s">
        <v>222</v>
      </c>
      <c r="C5755" t="s">
        <v>13252</v>
      </c>
      <c r="D5755" t="s">
        <v>1954</v>
      </c>
      <c r="E5755" t="s">
        <v>578</v>
      </c>
      <c r="F5755" t="s">
        <v>13311</v>
      </c>
      <c r="G5755" s="11"/>
      <c r="H5755" s="11"/>
    </row>
    <row r="5756" spans="1:8" x14ac:dyDescent="0.35">
      <c r="A5756" t="str">
        <f t="shared" si="96"/>
        <v>RHM01188 T&amp;O Trauma Admissions Unit</v>
      </c>
      <c r="B5756" t="s">
        <v>222</v>
      </c>
      <c r="C5756" t="s">
        <v>13252</v>
      </c>
      <c r="D5756" t="s">
        <v>1954</v>
      </c>
      <c r="E5756" t="s">
        <v>578</v>
      </c>
      <c r="F5756" t="s">
        <v>13312</v>
      </c>
      <c r="G5756" s="11"/>
      <c r="H5756" s="11"/>
    </row>
    <row r="5757" spans="1:8" x14ac:dyDescent="0.35">
      <c r="A5757" t="str">
        <f t="shared" si="96"/>
        <v>RHM01188 T&amp;O Ward Brooke</v>
      </c>
      <c r="B5757" t="s">
        <v>222</v>
      </c>
      <c r="C5757" t="s">
        <v>13252</v>
      </c>
      <c r="D5757" t="s">
        <v>1954</v>
      </c>
      <c r="E5757" t="s">
        <v>578</v>
      </c>
      <c r="F5757" t="s">
        <v>14569</v>
      </c>
      <c r="G5757" s="11" t="s">
        <v>14564</v>
      </c>
      <c r="H5757" s="11">
        <v>43885</v>
      </c>
    </row>
    <row r="5758" spans="1:8" x14ac:dyDescent="0.35">
      <c r="A5758" t="str">
        <f t="shared" si="96"/>
        <v>RHM01188 T&amp;O Ward F1 Elective</v>
      </c>
      <c r="B5758" t="s">
        <v>222</v>
      </c>
      <c r="C5758" t="s">
        <v>13252</v>
      </c>
      <c r="D5758" t="s">
        <v>1954</v>
      </c>
      <c r="E5758" t="s">
        <v>578</v>
      </c>
      <c r="F5758" t="s">
        <v>13313</v>
      </c>
      <c r="G5758" s="11"/>
      <c r="H5758" s="11"/>
    </row>
    <row r="5759" spans="1:8" x14ac:dyDescent="0.35">
      <c r="A5759" t="str">
        <f t="shared" si="96"/>
        <v>RHM01188 T&amp;O Ward F1 Major Trauma Unit</v>
      </c>
      <c r="B5759" t="s">
        <v>222</v>
      </c>
      <c r="C5759" t="s">
        <v>13252</v>
      </c>
      <c r="D5759" t="s">
        <v>1954</v>
      </c>
      <c r="E5759" t="s">
        <v>578</v>
      </c>
      <c r="F5759" t="s">
        <v>14570</v>
      </c>
      <c r="G5759" s="11" t="s">
        <v>14564</v>
      </c>
      <c r="H5759" s="11">
        <v>43885</v>
      </c>
    </row>
    <row r="5760" spans="1:8" x14ac:dyDescent="0.35">
      <c r="A5760" t="str">
        <f t="shared" si="96"/>
        <v>RHM01188 T&amp;O Ward F2 Trauma</v>
      </c>
      <c r="B5760" t="s">
        <v>222</v>
      </c>
      <c r="C5760" t="s">
        <v>13252</v>
      </c>
      <c r="D5760" t="s">
        <v>1954</v>
      </c>
      <c r="E5760" t="s">
        <v>578</v>
      </c>
      <c r="F5760" t="s">
        <v>13314</v>
      </c>
      <c r="G5760" s="11"/>
      <c r="H5760" s="11"/>
    </row>
    <row r="5761" spans="1:8" x14ac:dyDescent="0.35">
      <c r="A5761" t="str">
        <f t="shared" si="96"/>
        <v>RHM01188 T&amp;O Ward F3 Trauma</v>
      </c>
      <c r="B5761" t="s">
        <v>222</v>
      </c>
      <c r="C5761" t="s">
        <v>13252</v>
      </c>
      <c r="D5761" t="s">
        <v>1954</v>
      </c>
      <c r="E5761" t="s">
        <v>578</v>
      </c>
      <c r="F5761" t="s">
        <v>13315</v>
      </c>
      <c r="G5761" s="11"/>
      <c r="H5761" s="11"/>
    </row>
    <row r="5762" spans="1:8" x14ac:dyDescent="0.35">
      <c r="A5762" t="str">
        <f t="shared" si="96"/>
        <v>RHM01188 T&amp;O Ward F4</v>
      </c>
      <c r="B5762" t="s">
        <v>222</v>
      </c>
      <c r="C5762" t="s">
        <v>13252</v>
      </c>
      <c r="D5762" t="s">
        <v>1954</v>
      </c>
      <c r="E5762" t="s">
        <v>578</v>
      </c>
      <c r="F5762" t="s">
        <v>13316</v>
      </c>
      <c r="G5762" s="11"/>
      <c r="H5762" s="11"/>
    </row>
    <row r="5763" spans="1:8" x14ac:dyDescent="0.35">
      <c r="A5763" t="str">
        <f t="shared" si="96"/>
        <v>RRK98AMU SS GHH</v>
      </c>
      <c r="B5763" t="s">
        <v>223</v>
      </c>
      <c r="C5763" t="s">
        <v>13317</v>
      </c>
      <c r="D5763" t="s">
        <v>3265</v>
      </c>
      <c r="E5763" t="s">
        <v>3001</v>
      </c>
      <c r="F5763" t="s">
        <v>13318</v>
      </c>
      <c r="G5763" s="11"/>
      <c r="H5763" s="11"/>
    </row>
    <row r="5764" spans="1:8" x14ac:dyDescent="0.35">
      <c r="A5764" t="str">
        <f t="shared" si="96"/>
        <v>RRK98Critical Care GHH</v>
      </c>
      <c r="B5764" t="s">
        <v>223</v>
      </c>
      <c r="C5764" t="s">
        <v>13317</v>
      </c>
      <c r="D5764" t="s">
        <v>3265</v>
      </c>
      <c r="E5764" t="s">
        <v>3001</v>
      </c>
      <c r="F5764" t="s">
        <v>13319</v>
      </c>
      <c r="G5764" s="11"/>
      <c r="H5764" s="11"/>
    </row>
    <row r="5765" spans="1:8" x14ac:dyDescent="0.35">
      <c r="A5765" t="str">
        <f t="shared" si="96"/>
        <v>RRK98Delivery Suite GHH</v>
      </c>
      <c r="B5765" t="s">
        <v>223</v>
      </c>
      <c r="C5765" t="s">
        <v>13317</v>
      </c>
      <c r="D5765" t="s">
        <v>3265</v>
      </c>
      <c r="E5765" t="s">
        <v>3001</v>
      </c>
      <c r="F5765" t="s">
        <v>13320</v>
      </c>
      <c r="G5765" s="11"/>
      <c r="H5765" s="11"/>
    </row>
    <row r="5766" spans="1:8" x14ac:dyDescent="0.35">
      <c r="A5766" t="str">
        <f t="shared" si="96"/>
        <v>RRK98Homeward Centre GHH</v>
      </c>
      <c r="B5766" t="s">
        <v>223</v>
      </c>
      <c r="C5766" t="s">
        <v>13317</v>
      </c>
      <c r="D5766" t="s">
        <v>3265</v>
      </c>
      <c r="E5766" t="s">
        <v>3001</v>
      </c>
      <c r="F5766" t="s">
        <v>13321</v>
      </c>
      <c r="G5766" s="11"/>
      <c r="H5766" s="11"/>
    </row>
    <row r="5767" spans="1:8" x14ac:dyDescent="0.35">
      <c r="A5767" t="str">
        <f t="shared" si="96"/>
        <v>RRK98MAC &amp; Ward 4 GHH</v>
      </c>
      <c r="B5767" t="s">
        <v>223</v>
      </c>
      <c r="C5767" t="s">
        <v>13317</v>
      </c>
      <c r="D5767" t="s">
        <v>3265</v>
      </c>
      <c r="E5767" t="s">
        <v>3001</v>
      </c>
      <c r="F5767" t="s">
        <v>13322</v>
      </c>
      <c r="G5767" s="11"/>
      <c r="H5767" s="11"/>
    </row>
    <row r="5768" spans="1:8" x14ac:dyDescent="0.35">
      <c r="A5768" t="str">
        <f t="shared" si="96"/>
        <v>RRK98NNU GHH</v>
      </c>
      <c r="B5768" t="s">
        <v>223</v>
      </c>
      <c r="C5768" t="s">
        <v>13317</v>
      </c>
      <c r="D5768" t="s">
        <v>3265</v>
      </c>
      <c r="E5768" t="s">
        <v>3001</v>
      </c>
      <c r="F5768" t="s">
        <v>13323</v>
      </c>
      <c r="G5768" s="11"/>
      <c r="H5768" s="11"/>
    </row>
    <row r="5769" spans="1:8" x14ac:dyDescent="0.35">
      <c r="A5769" t="str">
        <f t="shared" si="96"/>
        <v>RRK98PAU &amp; CAU GHH</v>
      </c>
      <c r="B5769" t="s">
        <v>223</v>
      </c>
      <c r="C5769" t="s">
        <v>13317</v>
      </c>
      <c r="D5769" t="s">
        <v>3265</v>
      </c>
      <c r="E5769" t="s">
        <v>3001</v>
      </c>
      <c r="F5769" t="s">
        <v>13324</v>
      </c>
      <c r="G5769" s="11"/>
      <c r="H5769" s="11"/>
    </row>
    <row r="5770" spans="1:8" x14ac:dyDescent="0.35">
      <c r="A5770" t="str">
        <f t="shared" si="96"/>
        <v>RRK98SCBU GHH</v>
      </c>
      <c r="B5770" t="s">
        <v>223</v>
      </c>
      <c r="C5770" t="s">
        <v>13317</v>
      </c>
      <c r="D5770" t="s">
        <v>3265</v>
      </c>
      <c r="E5770" t="s">
        <v>3001</v>
      </c>
      <c r="F5770" t="s">
        <v>13325</v>
      </c>
      <c r="G5770" s="11" t="s">
        <v>13326</v>
      </c>
      <c r="H5770" s="11">
        <v>43734</v>
      </c>
    </row>
    <row r="5771" spans="1:8" x14ac:dyDescent="0.35">
      <c r="A5771" t="str">
        <f t="shared" si="96"/>
        <v>RRK98Ward 10 GHH *</v>
      </c>
      <c r="B5771" t="s">
        <v>223</v>
      </c>
      <c r="C5771" t="s">
        <v>13317</v>
      </c>
      <c r="D5771" t="s">
        <v>3265</v>
      </c>
      <c r="E5771" t="s">
        <v>3001</v>
      </c>
      <c r="F5771" t="s">
        <v>13327</v>
      </c>
      <c r="G5771" s="11"/>
      <c r="H5771" s="11"/>
    </row>
    <row r="5772" spans="1:8" x14ac:dyDescent="0.35">
      <c r="A5772" t="str">
        <f t="shared" si="96"/>
        <v>RRK98Ward 11 GHH</v>
      </c>
      <c r="B5772" t="s">
        <v>223</v>
      </c>
      <c r="C5772" t="s">
        <v>13317</v>
      </c>
      <c r="D5772" t="s">
        <v>3265</v>
      </c>
      <c r="E5772" t="s">
        <v>3001</v>
      </c>
      <c r="F5772" t="s">
        <v>13328</v>
      </c>
      <c r="G5772" s="11"/>
      <c r="H5772" s="11"/>
    </row>
    <row r="5773" spans="1:8" x14ac:dyDescent="0.35">
      <c r="A5773" t="str">
        <f t="shared" si="96"/>
        <v>RRK98Ward 12 GHH</v>
      </c>
      <c r="B5773" t="s">
        <v>223</v>
      </c>
      <c r="C5773" t="s">
        <v>13317</v>
      </c>
      <c r="D5773" t="s">
        <v>3265</v>
      </c>
      <c r="E5773" t="s">
        <v>3001</v>
      </c>
      <c r="F5773" t="s">
        <v>13329</v>
      </c>
      <c r="G5773" s="11"/>
      <c r="H5773" s="11"/>
    </row>
    <row r="5774" spans="1:8" x14ac:dyDescent="0.35">
      <c r="A5774" t="str">
        <f t="shared" si="96"/>
        <v>RRK98Ward 14 GHH</v>
      </c>
      <c r="B5774" t="s">
        <v>223</v>
      </c>
      <c r="C5774" t="s">
        <v>13317</v>
      </c>
      <c r="D5774" t="s">
        <v>3265</v>
      </c>
      <c r="E5774" t="s">
        <v>3001</v>
      </c>
      <c r="F5774" t="s">
        <v>13330</v>
      </c>
      <c r="G5774" s="11"/>
      <c r="H5774" s="11"/>
    </row>
    <row r="5775" spans="1:8" x14ac:dyDescent="0.35">
      <c r="A5775" t="str">
        <f t="shared" si="96"/>
        <v>RRK98Ward 15 GHH</v>
      </c>
      <c r="B5775" t="s">
        <v>223</v>
      </c>
      <c r="C5775" t="s">
        <v>13317</v>
      </c>
      <c r="D5775" t="s">
        <v>3265</v>
      </c>
      <c r="E5775" t="s">
        <v>3001</v>
      </c>
      <c r="F5775" t="s">
        <v>13331</v>
      </c>
      <c r="G5775" s="11"/>
      <c r="H5775" s="11"/>
    </row>
    <row r="5776" spans="1:8" x14ac:dyDescent="0.35">
      <c r="A5776" t="str">
        <f t="shared" si="96"/>
        <v>RRK98Ward 16 GHH</v>
      </c>
      <c r="B5776" t="s">
        <v>223</v>
      </c>
      <c r="C5776" t="s">
        <v>13317</v>
      </c>
      <c r="D5776" t="s">
        <v>3265</v>
      </c>
      <c r="E5776" t="s">
        <v>3001</v>
      </c>
      <c r="F5776" t="s">
        <v>13332</v>
      </c>
      <c r="G5776" s="11"/>
      <c r="H5776" s="11"/>
    </row>
    <row r="5777" spans="1:8" x14ac:dyDescent="0.35">
      <c r="A5777" t="str">
        <f t="shared" si="96"/>
        <v>RRK98Ward 17 GHH *</v>
      </c>
      <c r="B5777" t="s">
        <v>223</v>
      </c>
      <c r="C5777" t="s">
        <v>13317</v>
      </c>
      <c r="D5777" t="s">
        <v>3265</v>
      </c>
      <c r="E5777" t="s">
        <v>3001</v>
      </c>
      <c r="F5777" t="s">
        <v>13333</v>
      </c>
      <c r="G5777" s="11"/>
      <c r="H5777" s="11"/>
    </row>
    <row r="5778" spans="1:8" x14ac:dyDescent="0.35">
      <c r="A5778" t="str">
        <f t="shared" si="96"/>
        <v>RRK98Ward 2 GHH</v>
      </c>
      <c r="B5778" t="s">
        <v>223</v>
      </c>
      <c r="C5778" t="s">
        <v>13317</v>
      </c>
      <c r="D5778" t="s">
        <v>3265</v>
      </c>
      <c r="E5778" t="s">
        <v>3001</v>
      </c>
      <c r="F5778" t="s">
        <v>13334</v>
      </c>
      <c r="G5778" s="11"/>
      <c r="H5778" s="11"/>
    </row>
    <row r="5779" spans="1:8" x14ac:dyDescent="0.35">
      <c r="A5779" t="str">
        <f t="shared" si="96"/>
        <v>RRK98Ward 21 GHH</v>
      </c>
      <c r="B5779" t="s">
        <v>223</v>
      </c>
      <c r="C5779" t="s">
        <v>13317</v>
      </c>
      <c r="D5779" t="s">
        <v>3265</v>
      </c>
      <c r="E5779" t="s">
        <v>3001</v>
      </c>
      <c r="F5779" t="s">
        <v>13335</v>
      </c>
      <c r="G5779" s="11"/>
      <c r="H5779" s="11"/>
    </row>
    <row r="5780" spans="1:8" x14ac:dyDescent="0.35">
      <c r="A5780" t="str">
        <f t="shared" si="96"/>
        <v>RRK98Ward 23 GHH</v>
      </c>
      <c r="B5780" t="s">
        <v>223</v>
      </c>
      <c r="C5780" t="s">
        <v>13317</v>
      </c>
      <c r="D5780" t="s">
        <v>3265</v>
      </c>
      <c r="E5780" t="s">
        <v>3001</v>
      </c>
      <c r="F5780" t="s">
        <v>13336</v>
      </c>
      <c r="G5780" s="11"/>
      <c r="H5780" s="11"/>
    </row>
    <row r="5781" spans="1:8" x14ac:dyDescent="0.35">
      <c r="A5781" t="str">
        <f t="shared" si="96"/>
        <v>RRK98Ward 24 GHH *</v>
      </c>
      <c r="B5781" t="s">
        <v>223</v>
      </c>
      <c r="C5781" t="s">
        <v>13317</v>
      </c>
      <c r="D5781" t="s">
        <v>3265</v>
      </c>
      <c r="E5781" t="s">
        <v>3001</v>
      </c>
      <c r="F5781" t="s">
        <v>13337</v>
      </c>
      <c r="G5781" s="11"/>
      <c r="H5781" s="11"/>
    </row>
    <row r="5782" spans="1:8" x14ac:dyDescent="0.35">
      <c r="A5782" t="str">
        <f t="shared" si="96"/>
        <v>RRK98Ward 5 GHH</v>
      </c>
      <c r="B5782" t="s">
        <v>223</v>
      </c>
      <c r="C5782" t="s">
        <v>13317</v>
      </c>
      <c r="D5782" t="s">
        <v>3265</v>
      </c>
      <c r="E5782" t="s">
        <v>3001</v>
      </c>
      <c r="F5782" t="s">
        <v>13338</v>
      </c>
      <c r="G5782" s="11"/>
      <c r="H5782" s="11"/>
    </row>
    <row r="5783" spans="1:8" x14ac:dyDescent="0.35">
      <c r="A5783" t="str">
        <f t="shared" si="96"/>
        <v>RRK98Ward 7 GHH</v>
      </c>
      <c r="B5783" t="s">
        <v>223</v>
      </c>
      <c r="C5783" t="s">
        <v>13317</v>
      </c>
      <c r="D5783" t="s">
        <v>3265</v>
      </c>
      <c r="E5783" t="s">
        <v>3001</v>
      </c>
      <c r="F5783" t="s">
        <v>13339</v>
      </c>
      <c r="G5783" s="11"/>
      <c r="H5783" s="11"/>
    </row>
    <row r="5784" spans="1:8" x14ac:dyDescent="0.35">
      <c r="A5784" t="str">
        <f t="shared" si="96"/>
        <v>RRK98Ward 8 GHH *</v>
      </c>
      <c r="B5784" t="s">
        <v>223</v>
      </c>
      <c r="C5784" t="s">
        <v>13317</v>
      </c>
      <c r="D5784" t="s">
        <v>3265</v>
      </c>
      <c r="E5784" t="s">
        <v>3001</v>
      </c>
      <c r="F5784" t="s">
        <v>13340</v>
      </c>
      <c r="G5784" s="11"/>
      <c r="H5784" s="11"/>
    </row>
    <row r="5785" spans="1:8" x14ac:dyDescent="0.35">
      <c r="A5785" t="str">
        <f t="shared" si="96"/>
        <v>RRK98Ward 9 GHH</v>
      </c>
      <c r="B5785" t="s">
        <v>223</v>
      </c>
      <c r="C5785" t="s">
        <v>13317</v>
      </c>
      <c r="D5785" t="s">
        <v>3265</v>
      </c>
      <c r="E5785" t="s">
        <v>3001</v>
      </c>
      <c r="F5785" t="s">
        <v>13341</v>
      </c>
      <c r="G5785" s="11"/>
      <c r="H5785" s="11"/>
    </row>
    <row r="5786" spans="1:8" x14ac:dyDescent="0.35">
      <c r="A5786" t="str">
        <f t="shared" si="96"/>
        <v>RRK97AMU 1 BHH</v>
      </c>
      <c r="B5786" t="s">
        <v>223</v>
      </c>
      <c r="C5786" t="s">
        <v>13317</v>
      </c>
      <c r="D5786" t="s">
        <v>3268</v>
      </c>
      <c r="E5786" t="s">
        <v>3269</v>
      </c>
      <c r="F5786" t="s">
        <v>13342</v>
      </c>
      <c r="G5786" s="11"/>
      <c r="H5786" s="11"/>
    </row>
    <row r="5787" spans="1:8" x14ac:dyDescent="0.35">
      <c r="A5787" t="str">
        <f t="shared" si="96"/>
        <v>RRK97AMU 2 BHH</v>
      </c>
      <c r="B5787" t="s">
        <v>223</v>
      </c>
      <c r="C5787" t="s">
        <v>13317</v>
      </c>
      <c r="D5787" t="s">
        <v>3268</v>
      </c>
      <c r="E5787" t="s">
        <v>3269</v>
      </c>
      <c r="F5787" t="s">
        <v>13343</v>
      </c>
      <c r="G5787" s="11"/>
      <c r="H5787" s="11"/>
    </row>
    <row r="5788" spans="1:8" x14ac:dyDescent="0.35">
      <c r="A5788" t="str">
        <f t="shared" si="96"/>
        <v>RRK97Aspen BHH</v>
      </c>
      <c r="B5788" t="s">
        <v>223</v>
      </c>
      <c r="C5788" t="s">
        <v>13317</v>
      </c>
      <c r="D5788" t="s">
        <v>3268</v>
      </c>
      <c r="E5788" t="s">
        <v>3269</v>
      </c>
      <c r="F5788" t="s">
        <v>13344</v>
      </c>
      <c r="G5788" s="11"/>
      <c r="H5788" s="11"/>
    </row>
    <row r="5789" spans="1:8" x14ac:dyDescent="0.35">
      <c r="A5789" t="str">
        <f t="shared" si="96"/>
        <v>RRK97Cedar BHH</v>
      </c>
      <c r="B5789" t="s">
        <v>223</v>
      </c>
      <c r="C5789" t="s">
        <v>13317</v>
      </c>
      <c r="D5789" t="s">
        <v>3268</v>
      </c>
      <c r="E5789" t="s">
        <v>3269</v>
      </c>
      <c r="F5789" t="s">
        <v>13345</v>
      </c>
      <c r="G5789" s="11"/>
      <c r="H5789" s="11"/>
    </row>
    <row r="5790" spans="1:8" x14ac:dyDescent="0.35">
      <c r="A5790" t="str">
        <f t="shared" si="96"/>
        <v>RRK97Critical Care BHH</v>
      </c>
      <c r="B5790" t="s">
        <v>223</v>
      </c>
      <c r="C5790" t="s">
        <v>13317</v>
      </c>
      <c r="D5790" t="s">
        <v>3268</v>
      </c>
      <c r="E5790" t="s">
        <v>3269</v>
      </c>
      <c r="F5790" t="s">
        <v>13346</v>
      </c>
      <c r="G5790" s="11"/>
      <c r="H5790" s="11"/>
    </row>
    <row r="5791" spans="1:8" x14ac:dyDescent="0.35">
      <c r="A5791" t="str">
        <f t="shared" si="96"/>
        <v>RRK97Delivery Suite BHH</v>
      </c>
      <c r="B5791" t="s">
        <v>223</v>
      </c>
      <c r="C5791" t="s">
        <v>13317</v>
      </c>
      <c r="D5791" t="s">
        <v>3268</v>
      </c>
      <c r="E5791" t="s">
        <v>3269</v>
      </c>
      <c r="F5791" t="s">
        <v>13347</v>
      </c>
      <c r="G5791" s="11"/>
      <c r="H5791" s="11"/>
    </row>
    <row r="5792" spans="1:8" x14ac:dyDescent="0.35">
      <c r="A5792" t="str">
        <f t="shared" si="96"/>
        <v>RRK97HASU &amp; ASU BHH</v>
      </c>
      <c r="B5792" t="s">
        <v>223</v>
      </c>
      <c r="C5792" t="s">
        <v>13317</v>
      </c>
      <c r="D5792" t="s">
        <v>3268</v>
      </c>
      <c r="E5792" t="s">
        <v>3269</v>
      </c>
      <c r="F5792" t="s">
        <v>13348</v>
      </c>
      <c r="G5792" s="11"/>
      <c r="H5792" s="11"/>
    </row>
    <row r="5793" spans="1:8" x14ac:dyDescent="0.35">
      <c r="A5793" t="str">
        <f t="shared" si="96"/>
        <v>RRK97Heartlands Trauma Unit (Ward 8 &amp; 9)</v>
      </c>
      <c r="B5793" t="s">
        <v>223</v>
      </c>
      <c r="C5793" t="s">
        <v>13317</v>
      </c>
      <c r="D5793" t="s">
        <v>3268</v>
      </c>
      <c r="E5793" t="s">
        <v>3269</v>
      </c>
      <c r="F5793" t="s">
        <v>13349</v>
      </c>
      <c r="G5793" s="11" t="s">
        <v>13326</v>
      </c>
      <c r="H5793" s="11">
        <v>43734</v>
      </c>
    </row>
    <row r="5794" spans="1:8" x14ac:dyDescent="0.35">
      <c r="A5794" t="str">
        <f t="shared" si="96"/>
        <v>RRK97ID Unit BHH</v>
      </c>
      <c r="B5794" t="s">
        <v>223</v>
      </c>
      <c r="C5794" t="s">
        <v>13317</v>
      </c>
      <c r="D5794" t="s">
        <v>3268</v>
      </c>
      <c r="E5794" t="s">
        <v>3269</v>
      </c>
      <c r="F5794" t="s">
        <v>13350</v>
      </c>
      <c r="G5794" s="11"/>
      <c r="H5794" s="11"/>
    </row>
    <row r="5795" spans="1:8" x14ac:dyDescent="0.35">
      <c r="A5795" t="str">
        <f t="shared" ref="A5795:A5858" si="97">CONCATENATE(D5795,F5795)</f>
        <v>RRK97Maple BHH</v>
      </c>
      <c r="B5795" t="s">
        <v>223</v>
      </c>
      <c r="C5795" t="s">
        <v>13317</v>
      </c>
      <c r="D5795" t="s">
        <v>3268</v>
      </c>
      <c r="E5795" t="s">
        <v>3269</v>
      </c>
      <c r="F5795" t="s">
        <v>13351</v>
      </c>
      <c r="G5795" s="11"/>
      <c r="H5795" s="11"/>
    </row>
    <row r="5796" spans="1:8" x14ac:dyDescent="0.35">
      <c r="A5796" t="str">
        <f t="shared" si="97"/>
        <v>RRK97NNU BHH</v>
      </c>
      <c r="B5796" t="s">
        <v>223</v>
      </c>
      <c r="C5796" t="s">
        <v>13317</v>
      </c>
      <c r="D5796" t="s">
        <v>3268</v>
      </c>
      <c r="E5796" t="s">
        <v>3269</v>
      </c>
      <c r="F5796" t="s">
        <v>13352</v>
      </c>
      <c r="G5796" s="11"/>
      <c r="H5796" s="11"/>
    </row>
    <row r="5797" spans="1:8" x14ac:dyDescent="0.35">
      <c r="A5797" t="str">
        <f t="shared" si="97"/>
        <v>RRK97PAU &amp; CAU BHH</v>
      </c>
      <c r="B5797" t="s">
        <v>223</v>
      </c>
      <c r="C5797" t="s">
        <v>13317</v>
      </c>
      <c r="D5797" t="s">
        <v>3268</v>
      </c>
      <c r="E5797" t="s">
        <v>3269</v>
      </c>
      <c r="F5797" t="s">
        <v>13353</v>
      </c>
      <c r="G5797" s="11"/>
      <c r="H5797" s="11"/>
    </row>
    <row r="5798" spans="1:8" x14ac:dyDescent="0.35">
      <c r="A5798" t="str">
        <f t="shared" si="97"/>
        <v>RRK97Ward 1 BHH</v>
      </c>
      <c r="B5798" t="s">
        <v>223</v>
      </c>
      <c r="C5798" t="s">
        <v>13317</v>
      </c>
      <c r="D5798" t="s">
        <v>3268</v>
      </c>
      <c r="E5798" t="s">
        <v>3269</v>
      </c>
      <c r="F5798" t="s">
        <v>13354</v>
      </c>
      <c r="G5798" s="11"/>
      <c r="H5798" s="11"/>
    </row>
    <row r="5799" spans="1:8" x14ac:dyDescent="0.35">
      <c r="A5799" t="str">
        <f t="shared" si="97"/>
        <v>RRK97Ward 10 BHH</v>
      </c>
      <c r="B5799" t="s">
        <v>223</v>
      </c>
      <c r="C5799" t="s">
        <v>13317</v>
      </c>
      <c r="D5799" t="s">
        <v>3268</v>
      </c>
      <c r="E5799" t="s">
        <v>3269</v>
      </c>
      <c r="F5799" t="s">
        <v>13355</v>
      </c>
      <c r="G5799" s="11"/>
      <c r="H5799" s="11"/>
    </row>
    <row r="5800" spans="1:8" x14ac:dyDescent="0.35">
      <c r="A5800" t="str">
        <f t="shared" si="97"/>
        <v>RRK97Ward 11 BHH</v>
      </c>
      <c r="B5800" t="s">
        <v>223</v>
      </c>
      <c r="C5800" t="s">
        <v>13317</v>
      </c>
      <c r="D5800" t="s">
        <v>3268</v>
      </c>
      <c r="E5800" t="s">
        <v>3269</v>
      </c>
      <c r="F5800" t="s">
        <v>13356</v>
      </c>
      <c r="G5800" s="11"/>
      <c r="H5800" s="11"/>
    </row>
    <row r="5801" spans="1:8" x14ac:dyDescent="0.35">
      <c r="A5801" t="str">
        <f t="shared" si="97"/>
        <v>RRK97Ward 12 BHH</v>
      </c>
      <c r="B5801" t="s">
        <v>223</v>
      </c>
      <c r="C5801" t="s">
        <v>13317</v>
      </c>
      <c r="D5801" t="s">
        <v>3268</v>
      </c>
      <c r="E5801" t="s">
        <v>3269</v>
      </c>
      <c r="F5801" t="s">
        <v>13357</v>
      </c>
      <c r="G5801" s="11"/>
      <c r="H5801" s="11"/>
    </row>
    <row r="5802" spans="1:8" x14ac:dyDescent="0.35">
      <c r="A5802" t="str">
        <f t="shared" si="97"/>
        <v>RRK97Ward 15/16 BHH</v>
      </c>
      <c r="B5802" t="s">
        <v>223</v>
      </c>
      <c r="C5802" t="s">
        <v>13317</v>
      </c>
      <c r="D5802" t="s">
        <v>3268</v>
      </c>
      <c r="E5802" t="s">
        <v>3269</v>
      </c>
      <c r="F5802" t="s">
        <v>13358</v>
      </c>
      <c r="G5802" s="11"/>
      <c r="H5802" s="11"/>
    </row>
    <row r="5803" spans="1:8" x14ac:dyDescent="0.35">
      <c r="A5803" t="str">
        <f t="shared" si="97"/>
        <v>RRK97Ward 18 BHH (gastro)</v>
      </c>
      <c r="B5803" t="s">
        <v>223</v>
      </c>
      <c r="C5803" t="s">
        <v>13317</v>
      </c>
      <c r="D5803" t="s">
        <v>3268</v>
      </c>
      <c r="E5803" t="s">
        <v>3269</v>
      </c>
      <c r="F5803" t="s">
        <v>13359</v>
      </c>
      <c r="G5803" s="11"/>
      <c r="H5803" s="11"/>
    </row>
    <row r="5804" spans="1:8" x14ac:dyDescent="0.35">
      <c r="A5804" t="str">
        <f t="shared" si="97"/>
        <v>RRK97Ward 19 BHH</v>
      </c>
      <c r="B5804" t="s">
        <v>223</v>
      </c>
      <c r="C5804" t="s">
        <v>13317</v>
      </c>
      <c r="D5804" t="s">
        <v>3268</v>
      </c>
      <c r="E5804" t="s">
        <v>3269</v>
      </c>
      <c r="F5804" t="s">
        <v>13360</v>
      </c>
      <c r="G5804" s="11"/>
      <c r="H5804" s="11"/>
    </row>
    <row r="5805" spans="1:8" x14ac:dyDescent="0.35">
      <c r="A5805" t="str">
        <f t="shared" si="97"/>
        <v>RRK97Ward 2 BHH *</v>
      </c>
      <c r="B5805" t="s">
        <v>223</v>
      </c>
      <c r="C5805" t="s">
        <v>13317</v>
      </c>
      <c r="D5805" t="s">
        <v>3268</v>
      </c>
      <c r="E5805" t="s">
        <v>3269</v>
      </c>
      <c r="F5805" t="s">
        <v>13361</v>
      </c>
      <c r="G5805" s="11"/>
      <c r="H5805" s="11"/>
    </row>
    <row r="5806" spans="1:8" x14ac:dyDescent="0.35">
      <c r="A5806" t="str">
        <f t="shared" si="97"/>
        <v>RRK97Ward 21 BHH</v>
      </c>
      <c r="B5806" t="s">
        <v>223</v>
      </c>
      <c r="C5806" t="s">
        <v>13317</v>
      </c>
      <c r="D5806" t="s">
        <v>3268</v>
      </c>
      <c r="E5806" t="s">
        <v>3269</v>
      </c>
      <c r="F5806" t="s">
        <v>13362</v>
      </c>
      <c r="G5806" s="11"/>
      <c r="H5806" s="11"/>
    </row>
    <row r="5807" spans="1:8" x14ac:dyDescent="0.35">
      <c r="A5807" t="str">
        <f t="shared" si="97"/>
        <v>RRK97Ward 24 BHH</v>
      </c>
      <c r="B5807" t="s">
        <v>223</v>
      </c>
      <c r="C5807" t="s">
        <v>13317</v>
      </c>
      <c r="D5807" t="s">
        <v>3268</v>
      </c>
      <c r="E5807" t="s">
        <v>3269</v>
      </c>
      <c r="F5807" t="s">
        <v>13363</v>
      </c>
      <c r="G5807" s="11"/>
      <c r="H5807" s="11"/>
    </row>
    <row r="5808" spans="1:8" x14ac:dyDescent="0.35">
      <c r="A5808" t="str">
        <f t="shared" si="97"/>
        <v>RRK97Ward 26 BHH</v>
      </c>
      <c r="B5808" t="s">
        <v>223</v>
      </c>
      <c r="C5808" t="s">
        <v>13317</v>
      </c>
      <c r="D5808" t="s">
        <v>3268</v>
      </c>
      <c r="E5808" t="s">
        <v>3269</v>
      </c>
      <c r="F5808" t="s">
        <v>13364</v>
      </c>
      <c r="G5808" s="11"/>
      <c r="H5808" s="11"/>
    </row>
    <row r="5809" spans="1:8" x14ac:dyDescent="0.35">
      <c r="A5809" t="str">
        <f t="shared" si="97"/>
        <v>RRK97Ward 29 BHH*</v>
      </c>
      <c r="B5809" t="s">
        <v>223</v>
      </c>
      <c r="C5809" t="s">
        <v>13317</v>
      </c>
      <c r="D5809" t="s">
        <v>3268</v>
      </c>
      <c r="E5809" t="s">
        <v>3269</v>
      </c>
      <c r="F5809" t="s">
        <v>13365</v>
      </c>
      <c r="G5809" s="11"/>
      <c r="H5809" s="11"/>
    </row>
    <row r="5810" spans="1:8" x14ac:dyDescent="0.35">
      <c r="A5810" t="str">
        <f t="shared" si="97"/>
        <v>RRK97Ward 3 BHH</v>
      </c>
      <c r="B5810" t="s">
        <v>223</v>
      </c>
      <c r="C5810" t="s">
        <v>13317</v>
      </c>
      <c r="D5810" t="s">
        <v>3268</v>
      </c>
      <c r="E5810" t="s">
        <v>3269</v>
      </c>
      <c r="F5810" t="s">
        <v>13366</v>
      </c>
      <c r="G5810" s="11"/>
      <c r="H5810" s="11"/>
    </row>
    <row r="5811" spans="1:8" x14ac:dyDescent="0.35">
      <c r="A5811" t="str">
        <f t="shared" si="97"/>
        <v>RRK97Ward 30 BHH</v>
      </c>
      <c r="B5811" t="s">
        <v>223</v>
      </c>
      <c r="C5811" t="s">
        <v>13317</v>
      </c>
      <c r="D5811" t="s">
        <v>3268</v>
      </c>
      <c r="E5811" t="s">
        <v>3269</v>
      </c>
      <c r="F5811" t="s">
        <v>13367</v>
      </c>
      <c r="G5811" s="11"/>
      <c r="H5811" s="11"/>
    </row>
    <row r="5812" spans="1:8" x14ac:dyDescent="0.35">
      <c r="A5812" t="str">
        <f t="shared" si="97"/>
        <v>RRK97Ward 4 BHH</v>
      </c>
      <c r="B5812" t="s">
        <v>223</v>
      </c>
      <c r="C5812" t="s">
        <v>13317</v>
      </c>
      <c r="D5812" t="s">
        <v>3268</v>
      </c>
      <c r="E5812" t="s">
        <v>3269</v>
      </c>
      <c r="F5812" t="s">
        <v>13368</v>
      </c>
      <c r="G5812" s="11"/>
      <c r="H5812" s="11"/>
    </row>
    <row r="5813" spans="1:8" x14ac:dyDescent="0.35">
      <c r="A5813" t="str">
        <f t="shared" si="97"/>
        <v>RRK97Ward 5 BHH</v>
      </c>
      <c r="B5813" t="s">
        <v>223</v>
      </c>
      <c r="C5813" t="s">
        <v>13317</v>
      </c>
      <c r="D5813" t="s">
        <v>3268</v>
      </c>
      <c r="E5813" t="s">
        <v>3269</v>
      </c>
      <c r="F5813" t="s">
        <v>13369</v>
      </c>
      <c r="G5813" s="11"/>
      <c r="H5813" s="11"/>
    </row>
    <row r="5814" spans="1:8" x14ac:dyDescent="0.35">
      <c r="A5814" t="str">
        <f t="shared" si="97"/>
        <v>RRK97Ward 6 BHH</v>
      </c>
      <c r="B5814" t="s">
        <v>223</v>
      </c>
      <c r="C5814" t="s">
        <v>13317</v>
      </c>
      <c r="D5814" t="s">
        <v>3268</v>
      </c>
      <c r="E5814" t="s">
        <v>3269</v>
      </c>
      <c r="F5814" t="s">
        <v>13370</v>
      </c>
      <c r="G5814" s="11"/>
      <c r="H5814" s="11"/>
    </row>
    <row r="5815" spans="1:8" x14ac:dyDescent="0.35">
      <c r="A5815" t="str">
        <f t="shared" si="97"/>
        <v>RRK97Ward 9 BHH *</v>
      </c>
      <c r="B5815" t="s">
        <v>223</v>
      </c>
      <c r="C5815" t="s">
        <v>13317</v>
      </c>
      <c r="D5815" t="s">
        <v>3268</v>
      </c>
      <c r="E5815" t="s">
        <v>3269</v>
      </c>
      <c r="F5815" t="s">
        <v>13371</v>
      </c>
      <c r="G5815" s="11"/>
      <c r="H5815" s="11"/>
    </row>
    <row r="5816" spans="1:8" x14ac:dyDescent="0.35">
      <c r="A5816" t="str">
        <f t="shared" si="97"/>
        <v>RRK15Bournville</v>
      </c>
      <c r="B5816" t="s">
        <v>223</v>
      </c>
      <c r="C5816" t="s">
        <v>13317</v>
      </c>
      <c r="D5816" t="s">
        <v>3272</v>
      </c>
      <c r="E5816" t="s">
        <v>13372</v>
      </c>
      <c r="F5816" t="s">
        <v>13373</v>
      </c>
      <c r="G5816" s="11"/>
      <c r="H5816" s="11"/>
    </row>
    <row r="5817" spans="1:8" x14ac:dyDescent="0.35">
      <c r="A5817" t="str">
        <f t="shared" si="97"/>
        <v>RRK15Edgbaston</v>
      </c>
      <c r="B5817" t="s">
        <v>223</v>
      </c>
      <c r="C5817" t="s">
        <v>13317</v>
      </c>
      <c r="D5817" t="s">
        <v>3272</v>
      </c>
      <c r="E5817" t="s">
        <v>13372</v>
      </c>
      <c r="F5817" t="s">
        <v>13374</v>
      </c>
      <c r="G5817" s="11"/>
      <c r="H5817" s="11"/>
    </row>
    <row r="5818" spans="1:8" x14ac:dyDescent="0.35">
      <c r="A5818" t="str">
        <f t="shared" si="97"/>
        <v>RRK15Harborne</v>
      </c>
      <c r="B5818" t="s">
        <v>223</v>
      </c>
      <c r="C5818" t="s">
        <v>13317</v>
      </c>
      <c r="D5818" t="s">
        <v>3272</v>
      </c>
      <c r="E5818" t="s">
        <v>13372</v>
      </c>
      <c r="F5818" t="s">
        <v>13375</v>
      </c>
      <c r="G5818" s="11"/>
      <c r="H5818" s="11"/>
    </row>
    <row r="5819" spans="1:8" x14ac:dyDescent="0.35">
      <c r="A5819" t="str">
        <f t="shared" si="97"/>
        <v>RRK15W302</v>
      </c>
      <c r="B5819" t="s">
        <v>223</v>
      </c>
      <c r="C5819" t="s">
        <v>13317</v>
      </c>
      <c r="D5819" t="s">
        <v>3272</v>
      </c>
      <c r="E5819" t="s">
        <v>13372</v>
      </c>
      <c r="F5819" t="s">
        <v>13376</v>
      </c>
      <c r="G5819" s="11"/>
      <c r="H5819" s="11"/>
    </row>
    <row r="5820" spans="1:8" x14ac:dyDescent="0.35">
      <c r="A5820" t="str">
        <f t="shared" si="97"/>
        <v>RRK15W303</v>
      </c>
      <c r="B5820" t="s">
        <v>223</v>
      </c>
      <c r="C5820" t="s">
        <v>13317</v>
      </c>
      <c r="D5820" t="s">
        <v>3272</v>
      </c>
      <c r="E5820" t="s">
        <v>13372</v>
      </c>
      <c r="F5820" t="s">
        <v>13377</v>
      </c>
      <c r="G5820" s="11"/>
      <c r="H5820" s="11"/>
    </row>
    <row r="5821" spans="1:8" x14ac:dyDescent="0.35">
      <c r="A5821" t="str">
        <f t="shared" si="97"/>
        <v>RRK15W304</v>
      </c>
      <c r="B5821" t="s">
        <v>223</v>
      </c>
      <c r="C5821" t="s">
        <v>13317</v>
      </c>
      <c r="D5821" t="s">
        <v>3272</v>
      </c>
      <c r="E5821" t="s">
        <v>13372</v>
      </c>
      <c r="F5821" t="s">
        <v>13378</v>
      </c>
      <c r="G5821" s="11"/>
      <c r="H5821" s="11"/>
    </row>
    <row r="5822" spans="1:8" x14ac:dyDescent="0.35">
      <c r="A5822" t="str">
        <f t="shared" si="97"/>
        <v>RRK15W305</v>
      </c>
      <c r="B5822" t="s">
        <v>223</v>
      </c>
      <c r="C5822" t="s">
        <v>13317</v>
      </c>
      <c r="D5822" t="s">
        <v>3272</v>
      </c>
      <c r="E5822" t="s">
        <v>13372</v>
      </c>
      <c r="F5822" t="s">
        <v>13379</v>
      </c>
      <c r="G5822" s="11"/>
      <c r="H5822" s="11"/>
    </row>
    <row r="5823" spans="1:8" x14ac:dyDescent="0.35">
      <c r="A5823" t="str">
        <f t="shared" si="97"/>
        <v>RRK15W306</v>
      </c>
      <c r="B5823" t="s">
        <v>223</v>
      </c>
      <c r="C5823" t="s">
        <v>13317</v>
      </c>
      <c r="D5823" t="s">
        <v>3272</v>
      </c>
      <c r="E5823" t="s">
        <v>13372</v>
      </c>
      <c r="F5823" t="s">
        <v>13380</v>
      </c>
      <c r="G5823" s="11"/>
      <c r="H5823" s="11"/>
    </row>
    <row r="5824" spans="1:8" x14ac:dyDescent="0.35">
      <c r="A5824" t="str">
        <f t="shared" si="97"/>
        <v>RRK15W407</v>
      </c>
      <c r="B5824" t="s">
        <v>223</v>
      </c>
      <c r="C5824" t="s">
        <v>13317</v>
      </c>
      <c r="D5824" t="s">
        <v>3272</v>
      </c>
      <c r="E5824" t="s">
        <v>13372</v>
      </c>
      <c r="F5824" t="s">
        <v>13381</v>
      </c>
      <c r="G5824" s="11"/>
      <c r="H5824" s="11"/>
    </row>
    <row r="5825" spans="1:8" x14ac:dyDescent="0.35">
      <c r="A5825" t="str">
        <f t="shared" si="97"/>
        <v>RRK15W408</v>
      </c>
      <c r="B5825" t="s">
        <v>223</v>
      </c>
      <c r="C5825" t="s">
        <v>13317</v>
      </c>
      <c r="D5825" t="s">
        <v>3272</v>
      </c>
      <c r="E5825" t="s">
        <v>13372</v>
      </c>
      <c r="F5825" t="s">
        <v>13382</v>
      </c>
      <c r="G5825" s="11"/>
      <c r="H5825" s="11"/>
    </row>
    <row r="5826" spans="1:8" x14ac:dyDescent="0.35">
      <c r="A5826" t="str">
        <f t="shared" si="97"/>
        <v>RRK15W409</v>
      </c>
      <c r="B5826" t="s">
        <v>223</v>
      </c>
      <c r="C5826" t="s">
        <v>13317</v>
      </c>
      <c r="D5826" t="s">
        <v>3272</v>
      </c>
      <c r="E5826" t="s">
        <v>13372</v>
      </c>
      <c r="F5826" t="s">
        <v>13383</v>
      </c>
      <c r="G5826" s="11"/>
      <c r="H5826" s="11"/>
    </row>
    <row r="5827" spans="1:8" x14ac:dyDescent="0.35">
      <c r="A5827" t="str">
        <f t="shared" si="97"/>
        <v>RRK15W410</v>
      </c>
      <c r="B5827" t="s">
        <v>223</v>
      </c>
      <c r="C5827" t="s">
        <v>13317</v>
      </c>
      <c r="D5827" t="s">
        <v>3272</v>
      </c>
      <c r="E5827" t="s">
        <v>13372</v>
      </c>
      <c r="F5827" t="s">
        <v>13384</v>
      </c>
      <c r="G5827" s="11"/>
      <c r="H5827" s="11"/>
    </row>
    <row r="5828" spans="1:8" x14ac:dyDescent="0.35">
      <c r="A5828" t="str">
        <f t="shared" si="97"/>
        <v>RRK15W411</v>
      </c>
      <c r="B5828" t="s">
        <v>223</v>
      </c>
      <c r="C5828" t="s">
        <v>13317</v>
      </c>
      <c r="D5828" t="s">
        <v>3272</v>
      </c>
      <c r="E5828" t="s">
        <v>13372</v>
      </c>
      <c r="F5828" t="s">
        <v>13385</v>
      </c>
      <c r="G5828" s="11"/>
      <c r="H5828" s="11"/>
    </row>
    <row r="5829" spans="1:8" x14ac:dyDescent="0.35">
      <c r="A5829" t="str">
        <f t="shared" si="97"/>
        <v>RRK15W412</v>
      </c>
      <c r="B5829" t="s">
        <v>223</v>
      </c>
      <c r="C5829" t="s">
        <v>13317</v>
      </c>
      <c r="D5829" t="s">
        <v>3272</v>
      </c>
      <c r="E5829" t="s">
        <v>13372</v>
      </c>
      <c r="F5829" t="s">
        <v>13386</v>
      </c>
      <c r="G5829" s="11"/>
      <c r="H5829" s="11"/>
    </row>
    <row r="5830" spans="1:8" x14ac:dyDescent="0.35">
      <c r="A5830" t="str">
        <f t="shared" si="97"/>
        <v>RRK15W513</v>
      </c>
      <c r="B5830" t="s">
        <v>223</v>
      </c>
      <c r="C5830" t="s">
        <v>13317</v>
      </c>
      <c r="D5830" t="s">
        <v>3272</v>
      </c>
      <c r="E5830" t="s">
        <v>13372</v>
      </c>
      <c r="F5830" t="s">
        <v>13387</v>
      </c>
      <c r="G5830" s="11"/>
      <c r="H5830" s="11"/>
    </row>
    <row r="5831" spans="1:8" x14ac:dyDescent="0.35">
      <c r="A5831" t="str">
        <f t="shared" si="97"/>
        <v>RRK15W514</v>
      </c>
      <c r="B5831" t="s">
        <v>223</v>
      </c>
      <c r="C5831" t="s">
        <v>13317</v>
      </c>
      <c r="D5831" t="s">
        <v>3272</v>
      </c>
      <c r="E5831" t="s">
        <v>13372</v>
      </c>
      <c r="F5831" t="s">
        <v>13388</v>
      </c>
      <c r="G5831" s="11"/>
      <c r="H5831" s="11"/>
    </row>
    <row r="5832" spans="1:8" x14ac:dyDescent="0.35">
      <c r="A5832" t="str">
        <f t="shared" si="97"/>
        <v>RRK15W515</v>
      </c>
      <c r="B5832" t="s">
        <v>223</v>
      </c>
      <c r="C5832" t="s">
        <v>13317</v>
      </c>
      <c r="D5832" t="s">
        <v>3272</v>
      </c>
      <c r="E5832" t="s">
        <v>13372</v>
      </c>
      <c r="F5832" t="s">
        <v>13389</v>
      </c>
      <c r="G5832" s="11"/>
      <c r="H5832" s="11"/>
    </row>
    <row r="5833" spans="1:8" x14ac:dyDescent="0.35">
      <c r="A5833" t="str">
        <f t="shared" si="97"/>
        <v>RRK15W516</v>
      </c>
      <c r="B5833" t="s">
        <v>223</v>
      </c>
      <c r="C5833" t="s">
        <v>13317</v>
      </c>
      <c r="D5833" t="s">
        <v>3272</v>
      </c>
      <c r="E5833" t="s">
        <v>13372</v>
      </c>
      <c r="F5833" t="s">
        <v>13390</v>
      </c>
      <c r="G5833" s="11"/>
      <c r="H5833" s="11"/>
    </row>
    <row r="5834" spans="1:8" x14ac:dyDescent="0.35">
      <c r="A5834" t="str">
        <f t="shared" si="97"/>
        <v>RRK15W517</v>
      </c>
      <c r="B5834" t="s">
        <v>223</v>
      </c>
      <c r="C5834" t="s">
        <v>13317</v>
      </c>
      <c r="D5834" t="s">
        <v>3272</v>
      </c>
      <c r="E5834" t="s">
        <v>13372</v>
      </c>
      <c r="F5834" t="s">
        <v>13391</v>
      </c>
      <c r="G5834" s="11"/>
      <c r="H5834" s="11"/>
    </row>
    <row r="5835" spans="1:8" x14ac:dyDescent="0.35">
      <c r="A5835" t="str">
        <f t="shared" si="97"/>
        <v>RRK15W518</v>
      </c>
      <c r="B5835" t="s">
        <v>223</v>
      </c>
      <c r="C5835" t="s">
        <v>13317</v>
      </c>
      <c r="D5835" t="s">
        <v>3272</v>
      </c>
      <c r="E5835" t="s">
        <v>13372</v>
      </c>
      <c r="F5835" t="s">
        <v>13392</v>
      </c>
      <c r="G5835" s="11"/>
      <c r="H5835" s="11"/>
    </row>
    <row r="5836" spans="1:8" x14ac:dyDescent="0.35">
      <c r="A5836" t="str">
        <f t="shared" si="97"/>
        <v>RRK15W620</v>
      </c>
      <c r="B5836" t="s">
        <v>223</v>
      </c>
      <c r="C5836" t="s">
        <v>13317</v>
      </c>
      <c r="D5836" t="s">
        <v>3272</v>
      </c>
      <c r="E5836" t="s">
        <v>13372</v>
      </c>
      <c r="F5836" t="s">
        <v>13393</v>
      </c>
      <c r="G5836" s="11"/>
      <c r="H5836" s="11"/>
    </row>
    <row r="5837" spans="1:8" x14ac:dyDescent="0.35">
      <c r="A5837" t="str">
        <f t="shared" si="97"/>
        <v>RRK15W622</v>
      </c>
      <c r="B5837" t="s">
        <v>223</v>
      </c>
      <c r="C5837" t="s">
        <v>13317</v>
      </c>
      <c r="D5837" t="s">
        <v>3272</v>
      </c>
      <c r="E5837" t="s">
        <v>13372</v>
      </c>
      <c r="F5837" t="s">
        <v>13394</v>
      </c>
      <c r="G5837" s="11"/>
      <c r="H5837" s="11"/>
    </row>
    <row r="5838" spans="1:8" x14ac:dyDescent="0.35">
      <c r="A5838" t="str">
        <f t="shared" si="97"/>
        <v>RRK15W623</v>
      </c>
      <c r="B5838" t="s">
        <v>223</v>
      </c>
      <c r="C5838" t="s">
        <v>13317</v>
      </c>
      <c r="D5838" t="s">
        <v>3272</v>
      </c>
      <c r="E5838" t="s">
        <v>13372</v>
      </c>
      <c r="F5838" t="s">
        <v>13395</v>
      </c>
      <c r="G5838" s="11"/>
      <c r="H5838" s="11"/>
    </row>
    <row r="5839" spans="1:8" x14ac:dyDescent="0.35">
      <c r="A5839" t="str">
        <f t="shared" si="97"/>
        <v>RRK15W624</v>
      </c>
      <c r="B5839" t="s">
        <v>223</v>
      </c>
      <c r="C5839" t="s">
        <v>13317</v>
      </c>
      <c r="D5839" t="s">
        <v>3272</v>
      </c>
      <c r="E5839" t="s">
        <v>13372</v>
      </c>
      <c r="F5839" t="s">
        <v>13396</v>
      </c>
      <c r="G5839" s="11"/>
      <c r="H5839" s="11"/>
    </row>
    <row r="5840" spans="1:8" x14ac:dyDescent="0.35">
      <c r="A5840" t="str">
        <f t="shared" si="97"/>
        <v>RRK15W625</v>
      </c>
      <c r="B5840" t="s">
        <v>223</v>
      </c>
      <c r="C5840" t="s">
        <v>13317</v>
      </c>
      <c r="D5840" t="s">
        <v>3272</v>
      </c>
      <c r="E5840" t="s">
        <v>13372</v>
      </c>
      <c r="F5840" t="s">
        <v>13397</v>
      </c>
      <c r="G5840" s="11"/>
      <c r="H5840" s="11"/>
    </row>
    <row r="5841" spans="1:8" x14ac:dyDescent="0.35">
      <c r="A5841" t="str">
        <f t="shared" si="97"/>
        <v>RRK15W726</v>
      </c>
      <c r="B5841" t="s">
        <v>223</v>
      </c>
      <c r="C5841" t="s">
        <v>13317</v>
      </c>
      <c r="D5841" t="s">
        <v>3272</v>
      </c>
      <c r="E5841" t="s">
        <v>13372</v>
      </c>
      <c r="F5841" t="s">
        <v>13398</v>
      </c>
      <c r="G5841" s="11"/>
      <c r="H5841" s="11"/>
    </row>
    <row r="5842" spans="1:8" x14ac:dyDescent="0.35">
      <c r="A5842" t="str">
        <f t="shared" si="97"/>
        <v>RRK15W727</v>
      </c>
      <c r="B5842" t="s">
        <v>223</v>
      </c>
      <c r="C5842" t="s">
        <v>13317</v>
      </c>
      <c r="D5842" t="s">
        <v>3272</v>
      </c>
      <c r="E5842" t="s">
        <v>13372</v>
      </c>
      <c r="F5842" t="s">
        <v>13399</v>
      </c>
      <c r="G5842" s="11"/>
      <c r="H5842" s="11"/>
    </row>
    <row r="5843" spans="1:8" x14ac:dyDescent="0.35">
      <c r="A5843" t="str">
        <f t="shared" si="97"/>
        <v>RRK15W728</v>
      </c>
      <c r="B5843" t="s">
        <v>223</v>
      </c>
      <c r="C5843" t="s">
        <v>13317</v>
      </c>
      <c r="D5843" t="s">
        <v>3272</v>
      </c>
      <c r="E5843" t="s">
        <v>13372</v>
      </c>
      <c r="F5843" t="s">
        <v>13400</v>
      </c>
      <c r="G5843" s="11"/>
      <c r="H5843" s="11"/>
    </row>
    <row r="5844" spans="1:8" x14ac:dyDescent="0.35">
      <c r="A5844" t="str">
        <f t="shared" si="97"/>
        <v>RRK15WBU</v>
      </c>
      <c r="B5844" t="s">
        <v>223</v>
      </c>
      <c r="C5844" t="s">
        <v>13317</v>
      </c>
      <c r="D5844" t="s">
        <v>3272</v>
      </c>
      <c r="E5844" t="s">
        <v>13372</v>
      </c>
      <c r="F5844" t="s">
        <v>13401</v>
      </c>
      <c r="G5844" s="11"/>
      <c r="H5844" s="11"/>
    </row>
    <row r="5845" spans="1:8" x14ac:dyDescent="0.35">
      <c r="A5845" t="str">
        <f t="shared" si="97"/>
        <v>RRK15WCCA</v>
      </c>
      <c r="B5845" t="s">
        <v>223</v>
      </c>
      <c r="C5845" t="s">
        <v>13317</v>
      </c>
      <c r="D5845" t="s">
        <v>3272</v>
      </c>
      <c r="E5845" t="s">
        <v>13372</v>
      </c>
      <c r="F5845" t="s">
        <v>13402</v>
      </c>
      <c r="G5845" s="11"/>
      <c r="H5845" s="11"/>
    </row>
    <row r="5846" spans="1:8" x14ac:dyDescent="0.35">
      <c r="A5846" t="str">
        <f t="shared" si="97"/>
        <v>RRK15WCCB</v>
      </c>
      <c r="B5846" t="s">
        <v>223</v>
      </c>
      <c r="C5846" t="s">
        <v>13317</v>
      </c>
      <c r="D5846" t="s">
        <v>3272</v>
      </c>
      <c r="E5846" t="s">
        <v>13372</v>
      </c>
      <c r="F5846" t="s">
        <v>13403</v>
      </c>
      <c r="G5846" s="11"/>
      <c r="H5846" s="11"/>
    </row>
    <row r="5847" spans="1:8" x14ac:dyDescent="0.35">
      <c r="A5847" t="str">
        <f t="shared" si="97"/>
        <v>RRK15WCCC</v>
      </c>
      <c r="B5847" t="s">
        <v>223</v>
      </c>
      <c r="C5847" t="s">
        <v>13317</v>
      </c>
      <c r="D5847" t="s">
        <v>3272</v>
      </c>
      <c r="E5847" t="s">
        <v>13372</v>
      </c>
      <c r="F5847" t="s">
        <v>13404</v>
      </c>
      <c r="G5847" s="11"/>
      <c r="H5847" s="11"/>
    </row>
    <row r="5848" spans="1:8" x14ac:dyDescent="0.35">
      <c r="A5848" t="str">
        <f t="shared" si="97"/>
        <v>RRK15WCCD</v>
      </c>
      <c r="B5848" t="s">
        <v>223</v>
      </c>
      <c r="C5848" t="s">
        <v>13317</v>
      </c>
      <c r="D5848" t="s">
        <v>3272</v>
      </c>
      <c r="E5848" t="s">
        <v>13372</v>
      </c>
      <c r="F5848" t="s">
        <v>13405</v>
      </c>
      <c r="G5848" s="11"/>
      <c r="H5848" s="11"/>
    </row>
    <row r="5849" spans="1:8" x14ac:dyDescent="0.35">
      <c r="A5849" t="str">
        <f t="shared" si="97"/>
        <v>RRK15WCCU</v>
      </c>
      <c r="B5849" t="s">
        <v>223</v>
      </c>
      <c r="C5849" t="s">
        <v>13317</v>
      </c>
      <c r="D5849" t="s">
        <v>3272</v>
      </c>
      <c r="E5849" t="s">
        <v>13372</v>
      </c>
      <c r="F5849" t="s">
        <v>13406</v>
      </c>
      <c r="G5849" s="11"/>
      <c r="H5849" s="11"/>
    </row>
    <row r="5850" spans="1:8" x14ac:dyDescent="0.35">
      <c r="A5850" t="str">
        <f t="shared" si="97"/>
        <v>RRK15WW1</v>
      </c>
      <c r="B5850" t="s">
        <v>223</v>
      </c>
      <c r="C5850" t="s">
        <v>13317</v>
      </c>
      <c r="D5850" t="s">
        <v>3272</v>
      </c>
      <c r="E5850" t="s">
        <v>13372</v>
      </c>
      <c r="F5850" t="s">
        <v>13407</v>
      </c>
      <c r="G5850" s="11"/>
      <c r="H5850" s="11"/>
    </row>
    <row r="5851" spans="1:8" x14ac:dyDescent="0.35">
      <c r="A5851" t="str">
        <f t="shared" si="97"/>
        <v>RRK15WW2</v>
      </c>
      <c r="B5851" t="s">
        <v>223</v>
      </c>
      <c r="C5851" t="s">
        <v>13317</v>
      </c>
      <c r="D5851" t="s">
        <v>3272</v>
      </c>
      <c r="E5851" t="s">
        <v>13372</v>
      </c>
      <c r="F5851" t="s">
        <v>13408</v>
      </c>
      <c r="G5851" s="11"/>
      <c r="H5851" s="11"/>
    </row>
    <row r="5852" spans="1:8" x14ac:dyDescent="0.35">
      <c r="A5852" t="str">
        <f t="shared" si="97"/>
        <v>RRK99AMU SS SH</v>
      </c>
      <c r="B5852" t="s">
        <v>223</v>
      </c>
      <c r="C5852" t="s">
        <v>13317</v>
      </c>
      <c r="D5852" t="s">
        <v>3276</v>
      </c>
      <c r="E5852" t="s">
        <v>3277</v>
      </c>
      <c r="F5852" t="s">
        <v>13409</v>
      </c>
      <c r="G5852" s="11"/>
      <c r="H5852" s="11"/>
    </row>
    <row r="5853" spans="1:8" x14ac:dyDescent="0.35">
      <c r="A5853" t="str">
        <f t="shared" si="97"/>
        <v>RRK99CAU SH</v>
      </c>
      <c r="B5853" t="s">
        <v>223</v>
      </c>
      <c r="C5853" t="s">
        <v>13317</v>
      </c>
      <c r="D5853" t="s">
        <v>3276</v>
      </c>
      <c r="E5853" t="s">
        <v>3277</v>
      </c>
      <c r="F5853" t="s">
        <v>13410</v>
      </c>
      <c r="G5853" s="11"/>
      <c r="H5853" s="11"/>
    </row>
    <row r="5854" spans="1:8" x14ac:dyDescent="0.35">
      <c r="A5854" t="str">
        <f t="shared" si="97"/>
        <v>RRK99CCU SH</v>
      </c>
      <c r="B5854" t="s">
        <v>223</v>
      </c>
      <c r="C5854" t="s">
        <v>13317</v>
      </c>
      <c r="D5854" t="s">
        <v>3276</v>
      </c>
      <c r="E5854" t="s">
        <v>3277</v>
      </c>
      <c r="F5854" t="s">
        <v>13411</v>
      </c>
      <c r="G5854" s="11"/>
      <c r="H5854" s="11"/>
    </row>
    <row r="5855" spans="1:8" x14ac:dyDescent="0.35">
      <c r="A5855" t="str">
        <f t="shared" si="97"/>
        <v>RRK99Ward 14 SH *</v>
      </c>
      <c r="B5855" t="s">
        <v>223</v>
      </c>
      <c r="C5855" t="s">
        <v>13317</v>
      </c>
      <c r="D5855" t="s">
        <v>3276</v>
      </c>
      <c r="E5855" t="s">
        <v>3277</v>
      </c>
      <c r="F5855" t="s">
        <v>13412</v>
      </c>
      <c r="G5855" s="11"/>
      <c r="H5855" s="11"/>
    </row>
    <row r="5856" spans="1:8" x14ac:dyDescent="0.35">
      <c r="A5856" t="str">
        <f t="shared" si="97"/>
        <v>RRK99Ward 15 and Admissions Lounge SH</v>
      </c>
      <c r="B5856" t="s">
        <v>223</v>
      </c>
      <c r="C5856" t="s">
        <v>13317</v>
      </c>
      <c r="D5856" t="s">
        <v>3276</v>
      </c>
      <c r="E5856" t="s">
        <v>3277</v>
      </c>
      <c r="F5856" t="s">
        <v>13413</v>
      </c>
      <c r="G5856" s="11"/>
      <c r="H5856" s="11"/>
    </row>
    <row r="5857" spans="1:8" x14ac:dyDescent="0.35">
      <c r="A5857" t="str">
        <f t="shared" si="97"/>
        <v>RRK99Ward 17 SH</v>
      </c>
      <c r="B5857" t="s">
        <v>223</v>
      </c>
      <c r="C5857" t="s">
        <v>13317</v>
      </c>
      <c r="D5857" t="s">
        <v>3276</v>
      </c>
      <c r="E5857" t="s">
        <v>3277</v>
      </c>
      <c r="F5857" t="s">
        <v>13414</v>
      </c>
      <c r="G5857" s="11"/>
      <c r="H5857" s="11"/>
    </row>
    <row r="5858" spans="1:8" x14ac:dyDescent="0.35">
      <c r="A5858" t="str">
        <f t="shared" si="97"/>
        <v>RRK99Ward 19 SH</v>
      </c>
      <c r="B5858" t="s">
        <v>223</v>
      </c>
      <c r="C5858" t="s">
        <v>13317</v>
      </c>
      <c r="D5858" t="s">
        <v>3276</v>
      </c>
      <c r="E5858" t="s">
        <v>3277</v>
      </c>
      <c r="F5858" t="s">
        <v>13415</v>
      </c>
      <c r="G5858" s="11"/>
      <c r="H5858" s="11"/>
    </row>
    <row r="5859" spans="1:8" x14ac:dyDescent="0.35">
      <c r="A5859" t="str">
        <f t="shared" ref="A5859:A5922" si="98">CONCATENATE(D5859,F5859)</f>
        <v>RRK99Ward 20b SH</v>
      </c>
      <c r="B5859" t="s">
        <v>223</v>
      </c>
      <c r="C5859" t="s">
        <v>13317</v>
      </c>
      <c r="D5859" t="s">
        <v>3276</v>
      </c>
      <c r="E5859" t="s">
        <v>3277</v>
      </c>
      <c r="F5859" t="s">
        <v>13416</v>
      </c>
      <c r="G5859" s="11"/>
      <c r="H5859" s="11"/>
    </row>
    <row r="5860" spans="1:8" x14ac:dyDescent="0.35">
      <c r="A5860" t="str">
        <f t="shared" si="98"/>
        <v>RRK99Ward 8 SH</v>
      </c>
      <c r="B5860" t="s">
        <v>223</v>
      </c>
      <c r="C5860" t="s">
        <v>13317</v>
      </c>
      <c r="D5860" t="s">
        <v>3276</v>
      </c>
      <c r="E5860" t="s">
        <v>3277</v>
      </c>
      <c r="F5860" t="s">
        <v>13417</v>
      </c>
      <c r="G5860" s="11"/>
      <c r="H5860" s="11"/>
    </row>
    <row r="5861" spans="1:8" x14ac:dyDescent="0.35">
      <c r="A5861" t="str">
        <f t="shared" si="98"/>
        <v>RA708H304A</v>
      </c>
      <c r="B5861" t="s">
        <v>224</v>
      </c>
      <c r="C5861" t="s">
        <v>14437</v>
      </c>
      <c r="D5861" t="s">
        <v>825</v>
      </c>
      <c r="E5861" t="s">
        <v>13418</v>
      </c>
      <c r="F5861" t="s">
        <v>13419</v>
      </c>
      <c r="G5861" s="11"/>
      <c r="H5861" s="11"/>
    </row>
    <row r="5862" spans="1:8" x14ac:dyDescent="0.35">
      <c r="A5862" t="str">
        <f t="shared" si="98"/>
        <v>RA710D603</v>
      </c>
      <c r="B5862" t="s">
        <v>224</v>
      </c>
      <c r="C5862" t="s">
        <v>14437</v>
      </c>
      <c r="D5862" t="s">
        <v>827</v>
      </c>
      <c r="E5862" t="s">
        <v>13420</v>
      </c>
      <c r="F5862" t="s">
        <v>13421</v>
      </c>
      <c r="G5862" s="11"/>
      <c r="H5862" s="11"/>
    </row>
    <row r="5863" spans="1:8" x14ac:dyDescent="0.35">
      <c r="A5863" t="str">
        <f t="shared" si="98"/>
        <v>RA710D703</v>
      </c>
      <c r="B5863" t="s">
        <v>224</v>
      </c>
      <c r="C5863" t="s">
        <v>14437</v>
      </c>
      <c r="D5863" t="s">
        <v>827</v>
      </c>
      <c r="E5863" t="s">
        <v>13420</v>
      </c>
      <c r="F5863" t="s">
        <v>13422</v>
      </c>
      <c r="G5863" s="11"/>
      <c r="H5863" s="11"/>
    </row>
    <row r="5864" spans="1:8" x14ac:dyDescent="0.35">
      <c r="A5864" t="str">
        <f t="shared" si="98"/>
        <v>RA723100</v>
      </c>
      <c r="B5864" t="s">
        <v>224</v>
      </c>
      <c r="C5864" t="s">
        <v>14437</v>
      </c>
      <c r="D5864" t="s">
        <v>829</v>
      </c>
      <c r="E5864" t="s">
        <v>13423</v>
      </c>
      <c r="F5864" t="s">
        <v>13424</v>
      </c>
      <c r="G5864" s="11"/>
      <c r="H5864" s="11"/>
    </row>
    <row r="5865" spans="1:8" x14ac:dyDescent="0.35">
      <c r="A5865" t="str">
        <f t="shared" si="98"/>
        <v>RA723200</v>
      </c>
      <c r="B5865" t="s">
        <v>224</v>
      </c>
      <c r="C5865" t="s">
        <v>14437</v>
      </c>
      <c r="D5865" t="s">
        <v>829</v>
      </c>
      <c r="E5865" t="s">
        <v>13423</v>
      </c>
      <c r="F5865" t="s">
        <v>13425</v>
      </c>
      <c r="G5865" s="11"/>
      <c r="H5865" s="11"/>
    </row>
    <row r="5866" spans="1:8" x14ac:dyDescent="0.35">
      <c r="A5866" t="str">
        <f t="shared" si="98"/>
        <v>RA723E400</v>
      </c>
      <c r="B5866" t="s">
        <v>224</v>
      </c>
      <c r="C5866" t="s">
        <v>14437</v>
      </c>
      <c r="D5866" t="s">
        <v>829</v>
      </c>
      <c r="E5866" t="s">
        <v>13423</v>
      </c>
      <c r="F5866" t="s">
        <v>13426</v>
      </c>
      <c r="G5866" s="11"/>
      <c r="H5866" s="11"/>
    </row>
    <row r="5867" spans="1:8" x14ac:dyDescent="0.35">
      <c r="A5867" t="str">
        <f t="shared" si="98"/>
        <v>RA723E406</v>
      </c>
      <c r="B5867" t="s">
        <v>224</v>
      </c>
      <c r="C5867" t="s">
        <v>14437</v>
      </c>
      <c r="D5867" t="s">
        <v>829</v>
      </c>
      <c r="E5867" t="s">
        <v>13423</v>
      </c>
      <c r="F5867" t="s">
        <v>13427</v>
      </c>
      <c r="G5867" s="11"/>
      <c r="H5867" s="11"/>
    </row>
    <row r="5868" spans="1:8" x14ac:dyDescent="0.35">
      <c r="A5868" t="str">
        <f t="shared" si="98"/>
        <v>RA723E500/1</v>
      </c>
      <c r="B5868" t="s">
        <v>224</v>
      </c>
      <c r="C5868" t="s">
        <v>14437</v>
      </c>
      <c r="D5868" t="s">
        <v>829</v>
      </c>
      <c r="E5868" t="s">
        <v>13423</v>
      </c>
      <c r="F5868" t="s">
        <v>13428</v>
      </c>
      <c r="G5868" s="11"/>
      <c r="H5868" s="11"/>
    </row>
    <row r="5869" spans="1:8" x14ac:dyDescent="0.35">
      <c r="A5869" t="str">
        <f t="shared" si="98"/>
        <v>RA723E510</v>
      </c>
      <c r="B5869" t="s">
        <v>224</v>
      </c>
      <c r="C5869" t="s">
        <v>14437</v>
      </c>
      <c r="D5869" t="s">
        <v>829</v>
      </c>
      <c r="E5869" t="s">
        <v>13423</v>
      </c>
      <c r="F5869" t="s">
        <v>13429</v>
      </c>
      <c r="G5869" s="11"/>
      <c r="H5869" s="11"/>
    </row>
    <row r="5870" spans="1:8" x14ac:dyDescent="0.35">
      <c r="A5870" t="str">
        <f t="shared" si="98"/>
        <v>RA723E512</v>
      </c>
      <c r="B5870" t="s">
        <v>224</v>
      </c>
      <c r="C5870" t="s">
        <v>14437</v>
      </c>
      <c r="D5870" t="s">
        <v>829</v>
      </c>
      <c r="E5870" t="s">
        <v>13423</v>
      </c>
      <c r="F5870" t="s">
        <v>13430</v>
      </c>
      <c r="G5870" s="11"/>
      <c r="H5870" s="11"/>
    </row>
    <row r="5871" spans="1:8" x14ac:dyDescent="0.35">
      <c r="A5871" t="str">
        <f t="shared" si="98"/>
        <v>RA723E600</v>
      </c>
      <c r="B5871" t="s">
        <v>224</v>
      </c>
      <c r="C5871" t="s">
        <v>14437</v>
      </c>
      <c r="D5871" t="s">
        <v>829</v>
      </c>
      <c r="E5871" t="s">
        <v>13423</v>
      </c>
      <c r="F5871" t="s">
        <v>13431</v>
      </c>
      <c r="G5871" s="11"/>
      <c r="H5871" s="11"/>
    </row>
    <row r="5872" spans="1:8" x14ac:dyDescent="0.35">
      <c r="A5872" t="str">
        <f t="shared" si="98"/>
        <v>RA723E602</v>
      </c>
      <c r="B5872" t="s">
        <v>224</v>
      </c>
      <c r="C5872" t="s">
        <v>14437</v>
      </c>
      <c r="D5872" t="s">
        <v>829</v>
      </c>
      <c r="E5872" t="s">
        <v>13423</v>
      </c>
      <c r="F5872" t="s">
        <v>13432</v>
      </c>
      <c r="G5872" s="11"/>
      <c r="H5872" s="11"/>
    </row>
    <row r="5873" spans="1:8" x14ac:dyDescent="0.35">
      <c r="A5873" t="str">
        <f t="shared" si="98"/>
        <v>RA723E700</v>
      </c>
      <c r="B5873" t="s">
        <v>224</v>
      </c>
      <c r="C5873" t="s">
        <v>14437</v>
      </c>
      <c r="D5873" t="s">
        <v>829</v>
      </c>
      <c r="E5873" t="s">
        <v>13423</v>
      </c>
      <c r="F5873" t="s">
        <v>13433</v>
      </c>
      <c r="G5873" s="11"/>
      <c r="H5873" s="11"/>
    </row>
    <row r="5874" spans="1:8" x14ac:dyDescent="0.35">
      <c r="A5874" t="str">
        <f t="shared" si="98"/>
        <v>RA723E702</v>
      </c>
      <c r="B5874" t="s">
        <v>224</v>
      </c>
      <c r="C5874" t="s">
        <v>14437</v>
      </c>
      <c r="D5874" t="s">
        <v>829</v>
      </c>
      <c r="E5874" t="s">
        <v>13423</v>
      </c>
      <c r="F5874" t="s">
        <v>13434</v>
      </c>
      <c r="G5874" s="11"/>
      <c r="H5874" s="11"/>
    </row>
    <row r="5875" spans="1:8" x14ac:dyDescent="0.35">
      <c r="A5875" t="str">
        <f t="shared" si="98"/>
        <v>RA701A300</v>
      </c>
      <c r="B5875" t="s">
        <v>224</v>
      </c>
      <c r="C5875" t="s">
        <v>14437</v>
      </c>
      <c r="D5875" t="s">
        <v>831</v>
      </c>
      <c r="E5875" t="s">
        <v>13435</v>
      </c>
      <c r="F5875" t="s">
        <v>13436</v>
      </c>
      <c r="G5875" s="11"/>
      <c r="H5875" s="11"/>
    </row>
    <row r="5876" spans="1:8" x14ac:dyDescent="0.35">
      <c r="A5876" t="str">
        <f t="shared" si="98"/>
        <v>RA701A400</v>
      </c>
      <c r="B5876" t="s">
        <v>224</v>
      </c>
      <c r="C5876" t="s">
        <v>14437</v>
      </c>
      <c r="D5876" t="s">
        <v>831</v>
      </c>
      <c r="E5876" t="s">
        <v>13435</v>
      </c>
      <c r="F5876" t="s">
        <v>13437</v>
      </c>
      <c r="G5876" s="11"/>
      <c r="H5876" s="11"/>
    </row>
    <row r="5877" spans="1:8" x14ac:dyDescent="0.35">
      <c r="A5877" t="str">
        <f t="shared" si="98"/>
        <v>RA701A515</v>
      </c>
      <c r="B5877" t="s">
        <v>224</v>
      </c>
      <c r="C5877" t="s">
        <v>14437</v>
      </c>
      <c r="D5877" t="s">
        <v>831</v>
      </c>
      <c r="E5877" t="s">
        <v>13435</v>
      </c>
      <c r="F5877" t="s">
        <v>13438</v>
      </c>
      <c r="G5877" s="11"/>
      <c r="H5877" s="11"/>
    </row>
    <row r="5878" spans="1:8" x14ac:dyDescent="0.35">
      <c r="A5878" t="str">
        <f t="shared" si="98"/>
        <v>RA701A518</v>
      </c>
      <c r="B5878" t="s">
        <v>224</v>
      </c>
      <c r="C5878" t="s">
        <v>14437</v>
      </c>
      <c r="D5878" t="s">
        <v>831</v>
      </c>
      <c r="E5878" t="s">
        <v>13435</v>
      </c>
      <c r="F5878" t="s">
        <v>13439</v>
      </c>
      <c r="G5878" s="11"/>
      <c r="H5878" s="11"/>
    </row>
    <row r="5879" spans="1:8" x14ac:dyDescent="0.35">
      <c r="A5879" t="str">
        <f t="shared" si="98"/>
        <v>RA701A522</v>
      </c>
      <c r="B5879" t="s">
        <v>224</v>
      </c>
      <c r="C5879" t="s">
        <v>14437</v>
      </c>
      <c r="D5879" t="s">
        <v>831</v>
      </c>
      <c r="E5879" t="s">
        <v>13435</v>
      </c>
      <c r="F5879" t="s">
        <v>13440</v>
      </c>
      <c r="G5879" s="11"/>
      <c r="H5879" s="11"/>
    </row>
    <row r="5880" spans="1:8" x14ac:dyDescent="0.35">
      <c r="A5880" t="str">
        <f t="shared" si="98"/>
        <v>RA701A524</v>
      </c>
      <c r="B5880" t="s">
        <v>224</v>
      </c>
      <c r="C5880" t="s">
        <v>14437</v>
      </c>
      <c r="D5880" t="s">
        <v>831</v>
      </c>
      <c r="E5880" t="s">
        <v>13435</v>
      </c>
      <c r="F5880" t="s">
        <v>13441</v>
      </c>
      <c r="G5880" s="11"/>
      <c r="H5880" s="11"/>
    </row>
    <row r="5881" spans="1:8" x14ac:dyDescent="0.35">
      <c r="A5881" t="str">
        <f t="shared" si="98"/>
        <v>RA701A525</v>
      </c>
      <c r="B5881" t="s">
        <v>224</v>
      </c>
      <c r="C5881" t="s">
        <v>14437</v>
      </c>
      <c r="D5881" t="s">
        <v>831</v>
      </c>
      <c r="E5881" t="s">
        <v>13435</v>
      </c>
      <c r="F5881" t="s">
        <v>13442</v>
      </c>
      <c r="G5881" s="11"/>
      <c r="H5881" s="11"/>
    </row>
    <row r="5882" spans="1:8" x14ac:dyDescent="0.35">
      <c r="A5882" t="str">
        <f t="shared" si="98"/>
        <v>RA701A528</v>
      </c>
      <c r="B5882" t="s">
        <v>224</v>
      </c>
      <c r="C5882" t="s">
        <v>14437</v>
      </c>
      <c r="D5882" t="s">
        <v>831</v>
      </c>
      <c r="E5882" t="s">
        <v>13435</v>
      </c>
      <c r="F5882" t="s">
        <v>13443</v>
      </c>
      <c r="G5882" s="11"/>
      <c r="H5882" s="11"/>
    </row>
    <row r="5883" spans="1:8" x14ac:dyDescent="0.35">
      <c r="A5883" t="str">
        <f t="shared" si="98"/>
        <v>RA701A600</v>
      </c>
      <c r="B5883" t="s">
        <v>224</v>
      </c>
      <c r="C5883" t="s">
        <v>14437</v>
      </c>
      <c r="D5883" t="s">
        <v>831</v>
      </c>
      <c r="E5883" t="s">
        <v>13435</v>
      </c>
      <c r="F5883" t="s">
        <v>13444</v>
      </c>
      <c r="G5883" s="11"/>
      <c r="H5883" s="11"/>
    </row>
    <row r="5884" spans="1:8" x14ac:dyDescent="0.35">
      <c r="A5884" t="str">
        <f t="shared" si="98"/>
        <v>RA701A602</v>
      </c>
      <c r="B5884" t="s">
        <v>224</v>
      </c>
      <c r="C5884" t="s">
        <v>14437</v>
      </c>
      <c r="D5884" t="s">
        <v>831</v>
      </c>
      <c r="E5884" t="s">
        <v>13435</v>
      </c>
      <c r="F5884" t="s">
        <v>13445</v>
      </c>
      <c r="G5884" s="11"/>
      <c r="H5884" s="11"/>
    </row>
    <row r="5885" spans="1:8" x14ac:dyDescent="0.35">
      <c r="A5885" t="str">
        <f t="shared" si="98"/>
        <v>RA701A604</v>
      </c>
      <c r="B5885" t="s">
        <v>224</v>
      </c>
      <c r="C5885" t="s">
        <v>14437</v>
      </c>
      <c r="D5885" t="s">
        <v>831</v>
      </c>
      <c r="E5885" t="s">
        <v>13435</v>
      </c>
      <c r="F5885" t="s">
        <v>13446</v>
      </c>
      <c r="G5885" s="11"/>
      <c r="H5885" s="11"/>
    </row>
    <row r="5886" spans="1:8" x14ac:dyDescent="0.35">
      <c r="A5886" t="str">
        <f t="shared" si="98"/>
        <v>RA701A605</v>
      </c>
      <c r="B5886" t="s">
        <v>224</v>
      </c>
      <c r="C5886" t="s">
        <v>14437</v>
      </c>
      <c r="D5886" t="s">
        <v>831</v>
      </c>
      <c r="E5886" t="s">
        <v>13435</v>
      </c>
      <c r="F5886" t="s">
        <v>13447</v>
      </c>
      <c r="G5886" s="11"/>
      <c r="H5886" s="11"/>
    </row>
    <row r="5887" spans="1:8" x14ac:dyDescent="0.35">
      <c r="A5887" t="str">
        <f t="shared" si="98"/>
        <v>RA701A609</v>
      </c>
      <c r="B5887" t="s">
        <v>224</v>
      </c>
      <c r="C5887" t="s">
        <v>14437</v>
      </c>
      <c r="D5887" t="s">
        <v>831</v>
      </c>
      <c r="E5887" t="s">
        <v>13435</v>
      </c>
      <c r="F5887" t="s">
        <v>13448</v>
      </c>
      <c r="G5887" s="11"/>
      <c r="H5887" s="11"/>
    </row>
    <row r="5888" spans="1:8" x14ac:dyDescent="0.35">
      <c r="A5888" t="str">
        <f t="shared" si="98"/>
        <v>RA701A700</v>
      </c>
      <c r="B5888" t="s">
        <v>224</v>
      </c>
      <c r="C5888" t="s">
        <v>14437</v>
      </c>
      <c r="D5888" t="s">
        <v>831</v>
      </c>
      <c r="E5888" t="s">
        <v>13435</v>
      </c>
      <c r="F5888" t="s">
        <v>13449</v>
      </c>
      <c r="G5888" s="11"/>
      <c r="H5888" s="11"/>
    </row>
    <row r="5889" spans="1:8" x14ac:dyDescent="0.35">
      <c r="A5889" t="str">
        <f t="shared" si="98"/>
        <v>RA701A800</v>
      </c>
      <c r="B5889" t="s">
        <v>224</v>
      </c>
      <c r="C5889" t="s">
        <v>14437</v>
      </c>
      <c r="D5889" t="s">
        <v>831</v>
      </c>
      <c r="E5889" t="s">
        <v>13435</v>
      </c>
      <c r="F5889" t="s">
        <v>13450</v>
      </c>
      <c r="G5889" s="11"/>
      <c r="H5889" s="11"/>
    </row>
    <row r="5890" spans="1:8" x14ac:dyDescent="0.35">
      <c r="A5890" t="str">
        <f t="shared" si="98"/>
        <v>RA701A900</v>
      </c>
      <c r="B5890" t="s">
        <v>224</v>
      </c>
      <c r="C5890" t="s">
        <v>14437</v>
      </c>
      <c r="D5890" t="s">
        <v>831</v>
      </c>
      <c r="E5890" t="s">
        <v>13435</v>
      </c>
      <c r="F5890" t="s">
        <v>13451</v>
      </c>
      <c r="G5890" s="11"/>
      <c r="H5890" s="11"/>
    </row>
    <row r="5891" spans="1:8" x14ac:dyDescent="0.35">
      <c r="A5891" t="str">
        <f t="shared" si="98"/>
        <v>RA701C603</v>
      </c>
      <c r="B5891" t="s">
        <v>224</v>
      </c>
      <c r="C5891" t="s">
        <v>14437</v>
      </c>
      <c r="D5891" t="s">
        <v>831</v>
      </c>
      <c r="E5891" t="s">
        <v>13435</v>
      </c>
      <c r="F5891" t="s">
        <v>13452</v>
      </c>
      <c r="G5891" s="11"/>
      <c r="H5891" s="11"/>
    </row>
    <row r="5892" spans="1:8" x14ac:dyDescent="0.35">
      <c r="A5892" t="str">
        <f t="shared" si="98"/>
        <v>RA701C604</v>
      </c>
      <c r="B5892" t="s">
        <v>224</v>
      </c>
      <c r="C5892" t="s">
        <v>14437</v>
      </c>
      <c r="D5892" t="s">
        <v>831</v>
      </c>
      <c r="E5892" t="s">
        <v>13435</v>
      </c>
      <c r="F5892" t="s">
        <v>13453</v>
      </c>
      <c r="G5892" s="11"/>
      <c r="H5892" s="11"/>
    </row>
    <row r="5893" spans="1:8" x14ac:dyDescent="0.35">
      <c r="A5893" t="str">
        <f t="shared" si="98"/>
        <v>RA701C705</v>
      </c>
      <c r="B5893" t="s">
        <v>224</v>
      </c>
      <c r="C5893" t="s">
        <v>14437</v>
      </c>
      <c r="D5893" t="s">
        <v>831</v>
      </c>
      <c r="E5893" t="s">
        <v>13435</v>
      </c>
      <c r="F5893" t="s">
        <v>13454</v>
      </c>
      <c r="G5893" s="11"/>
      <c r="H5893" s="11"/>
    </row>
    <row r="5894" spans="1:8" x14ac:dyDescent="0.35">
      <c r="A5894" t="str">
        <f t="shared" si="98"/>
        <v>RA701C708</v>
      </c>
      <c r="B5894" t="s">
        <v>224</v>
      </c>
      <c r="C5894" t="s">
        <v>14437</v>
      </c>
      <c r="D5894" t="s">
        <v>831</v>
      </c>
      <c r="E5894" t="s">
        <v>13435</v>
      </c>
      <c r="F5894" t="s">
        <v>13455</v>
      </c>
      <c r="G5894" s="11"/>
      <c r="H5894" s="11"/>
    </row>
    <row r="5895" spans="1:8" x14ac:dyDescent="0.35">
      <c r="A5895" t="str">
        <f t="shared" si="98"/>
        <v>RA701C805</v>
      </c>
      <c r="B5895" t="s">
        <v>224</v>
      </c>
      <c r="C5895" t="s">
        <v>14437</v>
      </c>
      <c r="D5895" t="s">
        <v>831</v>
      </c>
      <c r="E5895" t="s">
        <v>13435</v>
      </c>
      <c r="F5895" t="s">
        <v>13456</v>
      </c>
      <c r="G5895" s="11"/>
      <c r="H5895" s="11"/>
    </row>
    <row r="5896" spans="1:8" x14ac:dyDescent="0.35">
      <c r="A5896" t="str">
        <f t="shared" si="98"/>
        <v>RA701C808</v>
      </c>
      <c r="B5896" t="s">
        <v>224</v>
      </c>
      <c r="C5896" t="s">
        <v>14437</v>
      </c>
      <c r="D5896" t="s">
        <v>831</v>
      </c>
      <c r="E5896" t="s">
        <v>13435</v>
      </c>
      <c r="F5896" t="s">
        <v>13457</v>
      </c>
      <c r="G5896" s="11"/>
      <c r="H5896" s="11"/>
    </row>
    <row r="5897" spans="1:8" x14ac:dyDescent="0.35">
      <c r="A5897" t="str">
        <f t="shared" si="98"/>
        <v>RA773Ward 100</v>
      </c>
      <c r="B5897" t="s">
        <v>224</v>
      </c>
      <c r="C5897" t="s">
        <v>14437</v>
      </c>
      <c r="D5897" t="s">
        <v>835</v>
      </c>
      <c r="E5897" t="s">
        <v>14571</v>
      </c>
      <c r="F5897" t="s">
        <v>14572</v>
      </c>
      <c r="G5897" s="11" t="s">
        <v>14515</v>
      </c>
      <c r="H5897" s="11">
        <v>43885</v>
      </c>
    </row>
    <row r="5898" spans="1:8" x14ac:dyDescent="0.35">
      <c r="A5898" t="str">
        <f t="shared" si="98"/>
        <v>RA773Ward 200</v>
      </c>
      <c r="B5898" t="s">
        <v>224</v>
      </c>
      <c r="C5898" t="s">
        <v>14437</v>
      </c>
      <c r="D5898" t="s">
        <v>835</v>
      </c>
      <c r="E5898" t="s">
        <v>14571</v>
      </c>
      <c r="F5898" t="s">
        <v>14573</v>
      </c>
      <c r="G5898" s="11" t="s">
        <v>14515</v>
      </c>
      <c r="H5898" s="11">
        <v>43885</v>
      </c>
    </row>
    <row r="5899" spans="1:8" x14ac:dyDescent="0.35">
      <c r="A5899" t="str">
        <f t="shared" si="98"/>
        <v>RA70773</v>
      </c>
      <c r="B5899" t="s">
        <v>224</v>
      </c>
      <c r="C5899" t="s">
        <v>14437</v>
      </c>
      <c r="D5899" t="s">
        <v>837</v>
      </c>
      <c r="E5899" t="s">
        <v>13458</v>
      </c>
      <c r="F5899" t="s">
        <v>13459</v>
      </c>
      <c r="G5899" s="11"/>
      <c r="H5899" s="11"/>
    </row>
    <row r="5900" spans="1:8" x14ac:dyDescent="0.35">
      <c r="A5900" t="str">
        <f t="shared" si="98"/>
        <v>RA70775</v>
      </c>
      <c r="B5900" t="s">
        <v>224</v>
      </c>
      <c r="C5900" t="s">
        <v>14437</v>
      </c>
      <c r="D5900" t="s">
        <v>837</v>
      </c>
      <c r="E5900" t="s">
        <v>13458</v>
      </c>
      <c r="F5900" t="s">
        <v>13460</v>
      </c>
      <c r="G5900" s="11"/>
      <c r="H5900" s="11"/>
    </row>
    <row r="5901" spans="1:8" x14ac:dyDescent="0.35">
      <c r="A5901" t="str">
        <f t="shared" si="98"/>
        <v>RA70776</v>
      </c>
      <c r="B5901" t="s">
        <v>224</v>
      </c>
      <c r="C5901" t="s">
        <v>14437</v>
      </c>
      <c r="D5901" t="s">
        <v>837</v>
      </c>
      <c r="E5901" t="s">
        <v>13458</v>
      </c>
      <c r="F5901" t="s">
        <v>13461</v>
      </c>
      <c r="G5901" s="11"/>
      <c r="H5901" s="11"/>
    </row>
    <row r="5902" spans="1:8" x14ac:dyDescent="0.35">
      <c r="A5902" t="str">
        <f t="shared" si="98"/>
        <v>RA70777</v>
      </c>
      <c r="B5902" t="s">
        <v>224</v>
      </c>
      <c r="C5902" t="s">
        <v>14437</v>
      </c>
      <c r="D5902" t="s">
        <v>837</v>
      </c>
      <c r="E5902" t="s">
        <v>13458</v>
      </c>
      <c r="F5902" t="s">
        <v>13462</v>
      </c>
      <c r="G5902" s="11"/>
      <c r="H5902" s="11"/>
    </row>
    <row r="5903" spans="1:8" x14ac:dyDescent="0.35">
      <c r="A5903" t="str">
        <f t="shared" si="98"/>
        <v>RA70778</v>
      </c>
      <c r="B5903" t="s">
        <v>224</v>
      </c>
      <c r="C5903" t="s">
        <v>14437</v>
      </c>
      <c r="D5903" t="s">
        <v>837</v>
      </c>
      <c r="E5903" t="s">
        <v>13458</v>
      </c>
      <c r="F5903" t="s">
        <v>13463</v>
      </c>
      <c r="G5903" s="11"/>
      <c r="H5903" s="11"/>
    </row>
    <row r="5904" spans="1:8" x14ac:dyDescent="0.35">
      <c r="A5904" t="str">
        <f t="shared" si="98"/>
        <v>RA707MLU</v>
      </c>
      <c r="B5904" t="s">
        <v>224</v>
      </c>
      <c r="C5904" t="s">
        <v>14437</v>
      </c>
      <c r="D5904" t="s">
        <v>837</v>
      </c>
      <c r="E5904" t="s">
        <v>13458</v>
      </c>
      <c r="F5904" t="s">
        <v>10955</v>
      </c>
      <c r="G5904" s="11"/>
      <c r="H5904" s="11"/>
    </row>
    <row r="5905" spans="1:8" x14ac:dyDescent="0.35">
      <c r="A5905" t="str">
        <f t="shared" si="98"/>
        <v>RA7C2Berrow Ward</v>
      </c>
      <c r="B5905" t="s">
        <v>224</v>
      </c>
      <c r="C5905" t="s">
        <v>14437</v>
      </c>
      <c r="D5905" t="s">
        <v>14438</v>
      </c>
      <c r="E5905" t="s">
        <v>822</v>
      </c>
      <c r="F5905" t="s">
        <v>13891</v>
      </c>
      <c r="G5905" s="11"/>
      <c r="H5905" s="11"/>
    </row>
    <row r="5906" spans="1:8" x14ac:dyDescent="0.35">
      <c r="A5906" t="str">
        <f t="shared" si="98"/>
        <v>RA7C2Cheddar Ward</v>
      </c>
      <c r="B5906" t="s">
        <v>224</v>
      </c>
      <c r="C5906" t="s">
        <v>14437</v>
      </c>
      <c r="D5906" t="s">
        <v>14438</v>
      </c>
      <c r="E5906" t="s">
        <v>822</v>
      </c>
      <c r="F5906" t="s">
        <v>13892</v>
      </c>
      <c r="G5906" s="11"/>
      <c r="H5906" s="11"/>
    </row>
    <row r="5907" spans="1:8" x14ac:dyDescent="0.35">
      <c r="A5907" t="str">
        <f t="shared" si="98"/>
        <v>RA7C2Draycott Ward</v>
      </c>
      <c r="B5907" t="s">
        <v>224</v>
      </c>
      <c r="C5907" t="s">
        <v>14437</v>
      </c>
      <c r="D5907" t="s">
        <v>14438</v>
      </c>
      <c r="E5907" t="s">
        <v>822</v>
      </c>
      <c r="F5907" t="s">
        <v>13893</v>
      </c>
      <c r="G5907" s="11"/>
      <c r="H5907" s="11"/>
    </row>
    <row r="5908" spans="1:8" x14ac:dyDescent="0.35">
      <c r="A5908" t="str">
        <f t="shared" si="98"/>
        <v>RA7C2Harptree Ward</v>
      </c>
      <c r="B5908" t="s">
        <v>224</v>
      </c>
      <c r="C5908" t="s">
        <v>14437</v>
      </c>
      <c r="D5908" t="s">
        <v>14438</v>
      </c>
      <c r="E5908" t="s">
        <v>822</v>
      </c>
      <c r="F5908" t="s">
        <v>13894</v>
      </c>
      <c r="G5908" s="11"/>
      <c r="H5908" s="11"/>
    </row>
    <row r="5909" spans="1:8" x14ac:dyDescent="0.35">
      <c r="A5909" t="str">
        <f t="shared" si="98"/>
        <v>RA7C2Hutton Ward</v>
      </c>
      <c r="B5909" t="s">
        <v>224</v>
      </c>
      <c r="C5909" t="s">
        <v>14437</v>
      </c>
      <c r="D5909" t="s">
        <v>14438</v>
      </c>
      <c r="E5909" t="s">
        <v>822</v>
      </c>
      <c r="F5909" t="s">
        <v>13895</v>
      </c>
      <c r="G5909" s="11"/>
      <c r="H5909" s="11"/>
    </row>
    <row r="5910" spans="1:8" x14ac:dyDescent="0.35">
      <c r="A5910" t="str">
        <f t="shared" si="98"/>
        <v>RA7C2Intensive Treatment Unit</v>
      </c>
      <c r="B5910" t="s">
        <v>224</v>
      </c>
      <c r="C5910" t="s">
        <v>14437</v>
      </c>
      <c r="D5910" t="s">
        <v>14438</v>
      </c>
      <c r="E5910" t="s">
        <v>822</v>
      </c>
      <c r="F5910" t="s">
        <v>13896</v>
      </c>
      <c r="G5910" s="11"/>
      <c r="H5910" s="11"/>
    </row>
    <row r="5911" spans="1:8" x14ac:dyDescent="0.35">
      <c r="A5911" t="str">
        <f t="shared" si="98"/>
        <v>RA7C2Kewstoke Ward</v>
      </c>
      <c r="B5911" t="s">
        <v>224</v>
      </c>
      <c r="C5911" t="s">
        <v>14437</v>
      </c>
      <c r="D5911" t="s">
        <v>14438</v>
      </c>
      <c r="E5911" t="s">
        <v>822</v>
      </c>
      <c r="F5911" t="s">
        <v>13897</v>
      </c>
      <c r="G5911" s="11"/>
      <c r="H5911" s="11"/>
    </row>
    <row r="5912" spans="1:8" x14ac:dyDescent="0.35">
      <c r="A5912" t="str">
        <f t="shared" si="98"/>
        <v>RA7C2Medical Assessment Unit</v>
      </c>
      <c r="B5912" t="s">
        <v>224</v>
      </c>
      <c r="C5912" t="s">
        <v>14437</v>
      </c>
      <c r="D5912" t="s">
        <v>14438</v>
      </c>
      <c r="E5912" t="s">
        <v>822</v>
      </c>
      <c r="F5912" t="s">
        <v>10176</v>
      </c>
      <c r="G5912" s="11"/>
      <c r="H5912" s="11"/>
    </row>
    <row r="5913" spans="1:8" x14ac:dyDescent="0.35">
      <c r="A5913" t="str">
        <f t="shared" si="98"/>
        <v>RA7C2Sandford Ward</v>
      </c>
      <c r="B5913" t="s">
        <v>224</v>
      </c>
      <c r="C5913" t="s">
        <v>14437</v>
      </c>
      <c r="D5913" t="s">
        <v>14438</v>
      </c>
      <c r="E5913" t="s">
        <v>822</v>
      </c>
      <c r="F5913" t="s">
        <v>13898</v>
      </c>
      <c r="G5913" s="11"/>
      <c r="H5913" s="11"/>
    </row>
    <row r="5914" spans="1:8" x14ac:dyDescent="0.35">
      <c r="A5914" t="str">
        <f t="shared" si="98"/>
        <v>RA7C2Steepholm Ward</v>
      </c>
      <c r="B5914" t="s">
        <v>224</v>
      </c>
      <c r="C5914" t="s">
        <v>14437</v>
      </c>
      <c r="D5914" t="s">
        <v>14438</v>
      </c>
      <c r="E5914" t="s">
        <v>822</v>
      </c>
      <c r="F5914" t="s">
        <v>13899</v>
      </c>
      <c r="G5914" s="11"/>
      <c r="H5914" s="11"/>
    </row>
    <row r="5915" spans="1:8" x14ac:dyDescent="0.35">
      <c r="A5915" t="str">
        <f t="shared" si="98"/>
        <v>RA7C2Stroke Unit</v>
      </c>
      <c r="B5915" t="s">
        <v>224</v>
      </c>
      <c r="C5915" t="s">
        <v>14437</v>
      </c>
      <c r="D5915" t="s">
        <v>14438</v>
      </c>
      <c r="E5915" t="s">
        <v>822</v>
      </c>
      <c r="F5915" t="s">
        <v>8783</v>
      </c>
      <c r="G5915" s="11"/>
      <c r="H5915" s="11"/>
    </row>
    <row r="5916" spans="1:8" x14ac:dyDescent="0.35">
      <c r="A5916" t="str">
        <f t="shared" si="98"/>
        <v>RA7C2Waterside Unit</v>
      </c>
      <c r="B5916" t="s">
        <v>224</v>
      </c>
      <c r="C5916" t="s">
        <v>14437</v>
      </c>
      <c r="D5916" t="s">
        <v>14438</v>
      </c>
      <c r="E5916" t="s">
        <v>822</v>
      </c>
      <c r="F5916" t="s">
        <v>13900</v>
      </c>
      <c r="G5916" s="11"/>
      <c r="H5916" s="11"/>
    </row>
    <row r="5917" spans="1:8" x14ac:dyDescent="0.35">
      <c r="A5917" t="str">
        <f t="shared" si="98"/>
        <v>RKB03Rugby Cedar Ward</v>
      </c>
      <c r="B5917" t="s">
        <v>225</v>
      </c>
      <c r="C5917" t="s">
        <v>13464</v>
      </c>
      <c r="D5917" t="s">
        <v>2235</v>
      </c>
      <c r="E5917" t="s">
        <v>2236</v>
      </c>
      <c r="F5917" t="s">
        <v>13465</v>
      </c>
      <c r="G5917" s="11"/>
      <c r="H5917" s="11"/>
    </row>
    <row r="5918" spans="1:8" x14ac:dyDescent="0.35">
      <c r="A5918" t="str">
        <f t="shared" si="98"/>
        <v>RKB03Rugby Hoskyn Ward</v>
      </c>
      <c r="B5918" t="s">
        <v>225</v>
      </c>
      <c r="C5918" t="s">
        <v>13464</v>
      </c>
      <c r="D5918" t="s">
        <v>2235</v>
      </c>
      <c r="E5918" t="s">
        <v>2236</v>
      </c>
      <c r="F5918" t="s">
        <v>13466</v>
      </c>
      <c r="G5918" s="11"/>
      <c r="H5918" s="11"/>
    </row>
    <row r="5919" spans="1:8" x14ac:dyDescent="0.35">
      <c r="A5919" t="str">
        <f t="shared" si="98"/>
        <v>RKB03Rugby Mulberry Ward</v>
      </c>
      <c r="B5919" t="s">
        <v>225</v>
      </c>
      <c r="C5919" t="s">
        <v>13464</v>
      </c>
      <c r="D5919" t="s">
        <v>2235</v>
      </c>
      <c r="E5919" t="s">
        <v>2236</v>
      </c>
      <c r="F5919" t="s">
        <v>13467</v>
      </c>
      <c r="G5919" s="11"/>
      <c r="H5919" s="11"/>
    </row>
    <row r="5920" spans="1:8" x14ac:dyDescent="0.35">
      <c r="A5920" t="str">
        <f t="shared" si="98"/>
        <v>RKB03Rugby Oak Ward</v>
      </c>
      <c r="B5920" t="s">
        <v>225</v>
      </c>
      <c r="C5920" t="s">
        <v>13464</v>
      </c>
      <c r="D5920" t="s">
        <v>2235</v>
      </c>
      <c r="E5920" t="s">
        <v>2236</v>
      </c>
      <c r="F5920" t="s">
        <v>13468</v>
      </c>
      <c r="G5920" s="11"/>
      <c r="H5920" s="11"/>
    </row>
    <row r="5921" spans="1:8" x14ac:dyDescent="0.35">
      <c r="A5921" t="str">
        <f t="shared" si="98"/>
        <v>RKB01AMU 1 (Ward 12)</v>
      </c>
      <c r="B5921" t="s">
        <v>225</v>
      </c>
      <c r="C5921" t="s">
        <v>13464</v>
      </c>
      <c r="D5921" t="s">
        <v>2237</v>
      </c>
      <c r="E5921" t="s">
        <v>2238</v>
      </c>
      <c r="F5921" t="s">
        <v>13469</v>
      </c>
      <c r="G5921" s="11"/>
      <c r="H5921" s="11"/>
    </row>
    <row r="5922" spans="1:8" x14ac:dyDescent="0.35">
      <c r="A5922" t="str">
        <f t="shared" si="98"/>
        <v>RKB01AMU 2 (Ward 2)</v>
      </c>
      <c r="B5922" t="s">
        <v>225</v>
      </c>
      <c r="C5922" t="s">
        <v>13464</v>
      </c>
      <c r="D5922" t="s">
        <v>2237</v>
      </c>
      <c r="E5922" t="s">
        <v>2238</v>
      </c>
      <c r="F5922" t="s">
        <v>13470</v>
      </c>
      <c r="G5922" s="11"/>
      <c r="H5922" s="11"/>
    </row>
    <row r="5923" spans="1:8" x14ac:dyDescent="0.35">
      <c r="A5923" t="str">
        <f t="shared" ref="A5923:A5988" si="99">CONCATENATE(D5923,F5923)</f>
        <v>RKB01AMU 3 (Ward 3)</v>
      </c>
      <c r="B5923" t="s">
        <v>225</v>
      </c>
      <c r="C5923" t="s">
        <v>13464</v>
      </c>
      <c r="D5923" t="s">
        <v>2237</v>
      </c>
      <c r="E5923" t="s">
        <v>2238</v>
      </c>
      <c r="F5923" t="s">
        <v>13471</v>
      </c>
      <c r="G5923" s="11"/>
      <c r="H5923" s="11"/>
    </row>
    <row r="5924" spans="1:8" x14ac:dyDescent="0.35">
      <c r="A5924" t="str">
        <f t="shared" si="99"/>
        <v>RKB01Cardiothoracic ITU</v>
      </c>
      <c r="B5924" t="s">
        <v>225</v>
      </c>
      <c r="C5924" t="s">
        <v>13464</v>
      </c>
      <c r="D5924" t="s">
        <v>2237</v>
      </c>
      <c r="E5924" t="s">
        <v>2238</v>
      </c>
      <c r="F5924" t="s">
        <v>13472</v>
      </c>
      <c r="G5924" s="11"/>
      <c r="H5924" s="11"/>
    </row>
    <row r="5925" spans="1:8" x14ac:dyDescent="0.35">
      <c r="A5925" t="str">
        <f t="shared" si="99"/>
        <v>RKB01Coronary Care Unit</v>
      </c>
      <c r="B5925" t="s">
        <v>225</v>
      </c>
      <c r="C5925" t="s">
        <v>13464</v>
      </c>
      <c r="D5925" t="s">
        <v>2237</v>
      </c>
      <c r="E5925" t="s">
        <v>2238</v>
      </c>
      <c r="F5925" t="s">
        <v>8650</v>
      </c>
      <c r="G5925" s="11"/>
      <c r="H5925" s="11"/>
    </row>
    <row r="5926" spans="1:8" x14ac:dyDescent="0.35">
      <c r="A5926" t="str">
        <f t="shared" si="99"/>
        <v>RKB01Critical Care Unit</v>
      </c>
      <c r="B5926" t="s">
        <v>225</v>
      </c>
      <c r="C5926" t="s">
        <v>13464</v>
      </c>
      <c r="D5926" t="s">
        <v>2237</v>
      </c>
      <c r="E5926" t="s">
        <v>2238</v>
      </c>
      <c r="F5926" t="s">
        <v>9455</v>
      </c>
      <c r="G5926" s="11"/>
      <c r="H5926" s="11"/>
    </row>
    <row r="5927" spans="1:8" x14ac:dyDescent="0.35">
      <c r="A5927" t="str">
        <f t="shared" si="99"/>
        <v>RKB01Labour Ward</v>
      </c>
      <c r="B5927" t="s">
        <v>225</v>
      </c>
      <c r="C5927" t="s">
        <v>13464</v>
      </c>
      <c r="D5927" t="s">
        <v>2237</v>
      </c>
      <c r="E5927" t="s">
        <v>2238</v>
      </c>
      <c r="F5927" t="s">
        <v>8838</v>
      </c>
      <c r="G5927" s="11"/>
      <c r="H5927" s="11"/>
    </row>
    <row r="5928" spans="1:8" x14ac:dyDescent="0.35">
      <c r="A5928" t="str">
        <f t="shared" si="99"/>
        <v>RKB01NeoNatal Unit</v>
      </c>
      <c r="B5928" t="s">
        <v>225</v>
      </c>
      <c r="C5928" t="s">
        <v>13464</v>
      </c>
      <c r="D5928" t="s">
        <v>2237</v>
      </c>
      <c r="E5928" t="s">
        <v>2238</v>
      </c>
      <c r="F5928" t="s">
        <v>13473</v>
      </c>
      <c r="G5928" s="11"/>
      <c r="H5928" s="11"/>
    </row>
    <row r="5929" spans="1:8" x14ac:dyDescent="0.35">
      <c r="A5929" t="str">
        <f t="shared" si="99"/>
        <v>RKB01Paediatric HDU</v>
      </c>
      <c r="B5929" t="s">
        <v>225</v>
      </c>
      <c r="C5929" t="s">
        <v>13464</v>
      </c>
      <c r="D5929" t="s">
        <v>2237</v>
      </c>
      <c r="E5929" t="s">
        <v>2238</v>
      </c>
      <c r="F5929" t="s">
        <v>13474</v>
      </c>
      <c r="G5929" s="11"/>
      <c r="H5929" s="11"/>
    </row>
    <row r="5930" spans="1:8" x14ac:dyDescent="0.35">
      <c r="A5930" t="str">
        <f t="shared" si="99"/>
        <v>RKB01Trauma Ward</v>
      </c>
      <c r="B5930" t="s">
        <v>225</v>
      </c>
      <c r="C5930" t="s">
        <v>13464</v>
      </c>
      <c r="D5930" t="s">
        <v>2237</v>
      </c>
      <c r="E5930" t="s">
        <v>2238</v>
      </c>
      <c r="F5930" t="s">
        <v>13475</v>
      </c>
      <c r="G5930" s="11"/>
      <c r="H5930" s="11"/>
    </row>
    <row r="5931" spans="1:8" x14ac:dyDescent="0.35">
      <c r="A5931" t="str">
        <f t="shared" si="99"/>
        <v>RKB01Ward 1</v>
      </c>
      <c r="B5931" t="s">
        <v>225</v>
      </c>
      <c r="C5931" t="s">
        <v>13464</v>
      </c>
      <c r="D5931" t="s">
        <v>2237</v>
      </c>
      <c r="E5931" t="s">
        <v>2238</v>
      </c>
      <c r="F5931" t="s">
        <v>8752</v>
      </c>
      <c r="G5931" s="11"/>
      <c r="H5931" s="11"/>
    </row>
    <row r="5932" spans="1:8" x14ac:dyDescent="0.35">
      <c r="A5932" t="str">
        <f t="shared" si="99"/>
        <v>RKB01Ward 10</v>
      </c>
      <c r="B5932" t="s">
        <v>225</v>
      </c>
      <c r="C5932" t="s">
        <v>13464</v>
      </c>
      <c r="D5932" t="s">
        <v>2237</v>
      </c>
      <c r="E5932" t="s">
        <v>2238</v>
      </c>
      <c r="F5932" t="s">
        <v>8368</v>
      </c>
      <c r="G5932" s="11"/>
      <c r="H5932" s="11"/>
    </row>
    <row r="5933" spans="1:8" x14ac:dyDescent="0.35">
      <c r="A5933" t="str">
        <f t="shared" si="99"/>
        <v>RKB01Ward 11</v>
      </c>
      <c r="B5933" t="s">
        <v>225</v>
      </c>
      <c r="C5933" t="s">
        <v>13464</v>
      </c>
      <c r="D5933" t="s">
        <v>2237</v>
      </c>
      <c r="E5933" t="s">
        <v>2238</v>
      </c>
      <c r="F5933" t="s">
        <v>8753</v>
      </c>
      <c r="G5933" s="11"/>
      <c r="H5933" s="11"/>
    </row>
    <row r="5934" spans="1:8" x14ac:dyDescent="0.35">
      <c r="A5934" t="str">
        <f t="shared" si="99"/>
        <v>RKB01Ward 12 - Obs</v>
      </c>
      <c r="B5934" t="s">
        <v>225</v>
      </c>
      <c r="C5934" t="s">
        <v>13464</v>
      </c>
      <c r="D5934" t="s">
        <v>2237</v>
      </c>
      <c r="E5934" t="s">
        <v>2238</v>
      </c>
      <c r="F5934" t="s">
        <v>13476</v>
      </c>
      <c r="G5934" s="11"/>
      <c r="H5934" s="11"/>
    </row>
    <row r="5935" spans="1:8" x14ac:dyDescent="0.35">
      <c r="A5935" t="str">
        <f t="shared" si="99"/>
        <v>RKB01Ward 14</v>
      </c>
      <c r="B5935" t="s">
        <v>225</v>
      </c>
      <c r="C5935" t="s">
        <v>13464</v>
      </c>
      <c r="D5935" t="s">
        <v>2237</v>
      </c>
      <c r="E5935" t="s">
        <v>2238</v>
      </c>
      <c r="F5935" t="s">
        <v>8370</v>
      </c>
      <c r="G5935" s="11"/>
      <c r="H5935" s="11"/>
    </row>
    <row r="5936" spans="1:8" x14ac:dyDescent="0.35">
      <c r="A5936" t="str">
        <f t="shared" si="99"/>
        <v>RKB01Ward 15</v>
      </c>
      <c r="B5936" t="s">
        <v>225</v>
      </c>
      <c r="C5936" t="s">
        <v>13464</v>
      </c>
      <c r="D5936" t="s">
        <v>2237</v>
      </c>
      <c r="E5936" t="s">
        <v>2238</v>
      </c>
      <c r="F5936" t="s">
        <v>8371</v>
      </c>
      <c r="G5936" s="11"/>
      <c r="H5936" s="11"/>
    </row>
    <row r="5937" spans="1:8" x14ac:dyDescent="0.35">
      <c r="A5937" t="str">
        <f t="shared" si="99"/>
        <v>RKB01Ward 16</v>
      </c>
      <c r="B5937" t="s">
        <v>225</v>
      </c>
      <c r="C5937" t="s">
        <v>13464</v>
      </c>
      <c r="D5937" t="s">
        <v>2237</v>
      </c>
      <c r="E5937" t="s">
        <v>2238</v>
      </c>
      <c r="F5937" t="s">
        <v>8372</v>
      </c>
      <c r="G5937" s="11"/>
      <c r="H5937" s="11"/>
    </row>
    <row r="5938" spans="1:8" x14ac:dyDescent="0.35">
      <c r="A5938" t="str">
        <f t="shared" si="99"/>
        <v>RKB01Ward 20</v>
      </c>
      <c r="B5938" t="s">
        <v>225</v>
      </c>
      <c r="C5938" t="s">
        <v>13464</v>
      </c>
      <c r="D5938" t="s">
        <v>2237</v>
      </c>
      <c r="E5938" t="s">
        <v>2238</v>
      </c>
      <c r="F5938" t="s">
        <v>8846</v>
      </c>
      <c r="G5938" s="11"/>
      <c r="H5938" s="11"/>
    </row>
    <row r="5939" spans="1:8" x14ac:dyDescent="0.35">
      <c r="A5939" t="str">
        <f t="shared" si="99"/>
        <v>RKB01Ward 21 Gastro</v>
      </c>
      <c r="B5939" t="s">
        <v>225</v>
      </c>
      <c r="C5939" t="s">
        <v>13464</v>
      </c>
      <c r="D5939" t="s">
        <v>2237</v>
      </c>
      <c r="E5939" t="s">
        <v>2238</v>
      </c>
      <c r="F5939" t="s">
        <v>13477</v>
      </c>
      <c r="G5939" s="11"/>
      <c r="H5939" s="11"/>
    </row>
    <row r="5940" spans="1:8" x14ac:dyDescent="0.35">
      <c r="A5940" t="str">
        <f t="shared" si="99"/>
        <v>RKB01Ward 21a Med</v>
      </c>
      <c r="B5940" t="s">
        <v>225</v>
      </c>
      <c r="C5940" t="s">
        <v>13464</v>
      </c>
      <c r="D5940" t="s">
        <v>2237</v>
      </c>
      <c r="E5940" t="s">
        <v>2238</v>
      </c>
      <c r="F5940" t="s">
        <v>13478</v>
      </c>
      <c r="G5940" s="11"/>
      <c r="H5940" s="11"/>
    </row>
    <row r="5941" spans="1:8" x14ac:dyDescent="0.35">
      <c r="A5941" t="str">
        <f t="shared" si="99"/>
        <v>RKB01Ward 22 ECU</v>
      </c>
      <c r="B5941" t="s">
        <v>225</v>
      </c>
      <c r="C5941" t="s">
        <v>13464</v>
      </c>
      <c r="D5941" t="s">
        <v>2237</v>
      </c>
      <c r="E5941" t="s">
        <v>2238</v>
      </c>
      <c r="F5941" t="s">
        <v>13479</v>
      </c>
      <c r="G5941" s="11"/>
      <c r="H5941" s="11"/>
    </row>
    <row r="5942" spans="1:8" x14ac:dyDescent="0.35">
      <c r="A5942" t="str">
        <f t="shared" si="99"/>
        <v>RKB01Ward 22 SAU</v>
      </c>
      <c r="B5942" t="s">
        <v>225</v>
      </c>
      <c r="C5942" t="s">
        <v>13464</v>
      </c>
      <c r="D5942" t="s">
        <v>2237</v>
      </c>
      <c r="E5942" t="s">
        <v>2238</v>
      </c>
      <c r="F5942" t="s">
        <v>13480</v>
      </c>
      <c r="G5942" s="11"/>
      <c r="H5942" s="11"/>
    </row>
    <row r="5943" spans="1:8" x14ac:dyDescent="0.35">
      <c r="A5943" t="str">
        <f t="shared" si="99"/>
        <v>RKB01Ward 22a Vas</v>
      </c>
      <c r="B5943" t="s">
        <v>225</v>
      </c>
      <c r="C5943" t="s">
        <v>13464</v>
      </c>
      <c r="D5943" t="s">
        <v>2237</v>
      </c>
      <c r="E5943" t="s">
        <v>2238</v>
      </c>
      <c r="F5943" t="s">
        <v>13481</v>
      </c>
      <c r="G5943" s="11"/>
      <c r="H5943" s="11"/>
    </row>
    <row r="5944" spans="1:8" x14ac:dyDescent="0.35">
      <c r="A5944" t="str">
        <f t="shared" si="99"/>
        <v>RKB01Ward 23</v>
      </c>
      <c r="B5944" t="s">
        <v>225</v>
      </c>
      <c r="C5944" t="s">
        <v>13464</v>
      </c>
      <c r="D5944" t="s">
        <v>2237</v>
      </c>
      <c r="E5944" t="s">
        <v>2238</v>
      </c>
      <c r="F5944" t="s">
        <v>8787</v>
      </c>
      <c r="G5944" s="11"/>
      <c r="H5944" s="11"/>
    </row>
    <row r="5945" spans="1:8" x14ac:dyDescent="0.35">
      <c r="A5945" t="str">
        <f t="shared" si="99"/>
        <v>RKB01Ward 24</v>
      </c>
      <c r="B5945" t="s">
        <v>225</v>
      </c>
      <c r="C5945" t="s">
        <v>13464</v>
      </c>
      <c r="D5945" t="s">
        <v>2237</v>
      </c>
      <c r="E5945" t="s">
        <v>2238</v>
      </c>
      <c r="F5945" t="s">
        <v>8519</v>
      </c>
      <c r="G5945" s="11"/>
      <c r="H5945" s="11"/>
    </row>
    <row r="5946" spans="1:8" x14ac:dyDescent="0.35">
      <c r="A5946" t="str">
        <f t="shared" si="99"/>
        <v>RKB01Ward 25</v>
      </c>
      <c r="B5946" t="s">
        <v>225</v>
      </c>
      <c r="C5946" t="s">
        <v>13464</v>
      </c>
      <c r="D5946" t="s">
        <v>2237</v>
      </c>
      <c r="E5946" t="s">
        <v>2238</v>
      </c>
      <c r="F5946" t="s">
        <v>8788</v>
      </c>
      <c r="G5946" s="11"/>
      <c r="H5946" s="11"/>
    </row>
    <row r="5947" spans="1:8" x14ac:dyDescent="0.35">
      <c r="A5947" t="str">
        <f t="shared" si="99"/>
        <v>RKB01Ward 30</v>
      </c>
      <c r="B5947" t="s">
        <v>225</v>
      </c>
      <c r="C5947" t="s">
        <v>13464</v>
      </c>
      <c r="D5947" t="s">
        <v>2237</v>
      </c>
      <c r="E5947" t="s">
        <v>2238</v>
      </c>
      <c r="F5947" t="s">
        <v>10948</v>
      </c>
      <c r="G5947" s="11"/>
      <c r="H5947" s="11"/>
    </row>
    <row r="5948" spans="1:8" x14ac:dyDescent="0.35">
      <c r="A5948" t="str">
        <f t="shared" si="99"/>
        <v>RKB01Ward 31</v>
      </c>
      <c r="B5948" t="s">
        <v>225</v>
      </c>
      <c r="C5948" t="s">
        <v>13464</v>
      </c>
      <c r="D5948" t="s">
        <v>2237</v>
      </c>
      <c r="E5948" t="s">
        <v>2238</v>
      </c>
      <c r="F5948" t="s">
        <v>8852</v>
      </c>
      <c r="G5948" s="11"/>
      <c r="H5948" s="11"/>
    </row>
    <row r="5949" spans="1:8" x14ac:dyDescent="0.35">
      <c r="A5949" t="str">
        <f t="shared" si="99"/>
        <v>RKB01Ward 32</v>
      </c>
      <c r="B5949" t="s">
        <v>225</v>
      </c>
      <c r="C5949" t="s">
        <v>13464</v>
      </c>
      <c r="D5949" t="s">
        <v>2237</v>
      </c>
      <c r="E5949" t="s">
        <v>2238</v>
      </c>
      <c r="F5949" t="s">
        <v>8523</v>
      </c>
      <c r="G5949" s="11"/>
      <c r="H5949" s="11"/>
    </row>
    <row r="5950" spans="1:8" x14ac:dyDescent="0.35">
      <c r="A5950" t="str">
        <f t="shared" si="99"/>
        <v>RKB01Ward 33</v>
      </c>
      <c r="B5950" t="s">
        <v>225</v>
      </c>
      <c r="C5950" t="s">
        <v>13464</v>
      </c>
      <c r="D5950" t="s">
        <v>2237</v>
      </c>
      <c r="E5950" t="s">
        <v>2238</v>
      </c>
      <c r="F5950" t="s">
        <v>8524</v>
      </c>
      <c r="G5950" s="11"/>
      <c r="H5950" s="11"/>
    </row>
    <row r="5951" spans="1:8" x14ac:dyDescent="0.35">
      <c r="A5951" t="str">
        <f t="shared" si="99"/>
        <v>RKB01Ward 33 Short Stay</v>
      </c>
      <c r="B5951" t="s">
        <v>225</v>
      </c>
      <c r="C5951" t="s">
        <v>13464</v>
      </c>
      <c r="D5951" t="s">
        <v>2237</v>
      </c>
      <c r="E5951" t="s">
        <v>2238</v>
      </c>
      <c r="F5951" t="s">
        <v>13482</v>
      </c>
      <c r="G5951" s="11"/>
      <c r="H5951" s="11"/>
    </row>
    <row r="5952" spans="1:8" x14ac:dyDescent="0.35">
      <c r="A5952" t="str">
        <f t="shared" si="99"/>
        <v>RKB01Ward 33 Surgery</v>
      </c>
      <c r="B5952" t="s">
        <v>225</v>
      </c>
      <c r="C5952" t="s">
        <v>13464</v>
      </c>
      <c r="D5952" t="s">
        <v>2237</v>
      </c>
      <c r="E5952" t="s">
        <v>2238</v>
      </c>
      <c r="F5952" t="s">
        <v>13483</v>
      </c>
      <c r="G5952" s="11"/>
      <c r="H5952" s="11"/>
    </row>
    <row r="5953" spans="1:8" x14ac:dyDescent="0.35">
      <c r="A5953" t="str">
        <f t="shared" si="99"/>
        <v>RKB01Ward 34</v>
      </c>
      <c r="B5953" t="s">
        <v>225</v>
      </c>
      <c r="C5953" t="s">
        <v>13464</v>
      </c>
      <c r="D5953" t="s">
        <v>2237</v>
      </c>
      <c r="E5953" t="s">
        <v>2238</v>
      </c>
      <c r="F5953" t="s">
        <v>8525</v>
      </c>
      <c r="G5953" s="11"/>
      <c r="H5953" s="11"/>
    </row>
    <row r="5954" spans="1:8" x14ac:dyDescent="0.35">
      <c r="A5954" t="str">
        <f t="shared" si="99"/>
        <v>RKB01Ward 35</v>
      </c>
      <c r="B5954" t="s">
        <v>225</v>
      </c>
      <c r="C5954" t="s">
        <v>13464</v>
      </c>
      <c r="D5954" t="s">
        <v>2237</v>
      </c>
      <c r="E5954" t="s">
        <v>2238</v>
      </c>
      <c r="F5954" t="s">
        <v>8790</v>
      </c>
      <c r="G5954" s="11"/>
      <c r="H5954" s="11"/>
    </row>
    <row r="5955" spans="1:8" x14ac:dyDescent="0.35">
      <c r="A5955" t="str">
        <f t="shared" si="99"/>
        <v>RKB01Ward 40</v>
      </c>
      <c r="B5955" t="s">
        <v>225</v>
      </c>
      <c r="C5955" t="s">
        <v>13464</v>
      </c>
      <c r="D5955" t="s">
        <v>2237</v>
      </c>
      <c r="E5955" t="s">
        <v>2238</v>
      </c>
      <c r="F5955" t="s">
        <v>13484</v>
      </c>
      <c r="G5955" s="11"/>
      <c r="H5955" s="11"/>
    </row>
    <row r="5956" spans="1:8" x14ac:dyDescent="0.35">
      <c r="A5956" t="str">
        <f t="shared" si="99"/>
        <v>RKB01Ward 41</v>
      </c>
      <c r="B5956" t="s">
        <v>225</v>
      </c>
      <c r="C5956" t="s">
        <v>13464</v>
      </c>
      <c r="D5956" t="s">
        <v>2237</v>
      </c>
      <c r="E5956" t="s">
        <v>2238</v>
      </c>
      <c r="F5956" t="s">
        <v>9232</v>
      </c>
      <c r="G5956" s="11"/>
      <c r="H5956" s="11"/>
    </row>
    <row r="5957" spans="1:8" x14ac:dyDescent="0.35">
      <c r="A5957" t="str">
        <f t="shared" si="99"/>
        <v>RKB01Ward 42</v>
      </c>
      <c r="B5957" t="s">
        <v>225</v>
      </c>
      <c r="C5957" t="s">
        <v>13464</v>
      </c>
      <c r="D5957" t="s">
        <v>2237</v>
      </c>
      <c r="E5957" t="s">
        <v>2238</v>
      </c>
      <c r="F5957" t="s">
        <v>12393</v>
      </c>
      <c r="G5957" s="11"/>
      <c r="H5957" s="11"/>
    </row>
    <row r="5958" spans="1:8" x14ac:dyDescent="0.35">
      <c r="A5958" t="str">
        <f t="shared" si="99"/>
        <v>RKB01Ward 43</v>
      </c>
      <c r="B5958" t="s">
        <v>225</v>
      </c>
      <c r="C5958" t="s">
        <v>13464</v>
      </c>
      <c r="D5958" t="s">
        <v>2237</v>
      </c>
      <c r="E5958" t="s">
        <v>2238</v>
      </c>
      <c r="F5958" t="s">
        <v>12394</v>
      </c>
      <c r="G5958" s="11"/>
      <c r="H5958" s="11"/>
    </row>
    <row r="5959" spans="1:8" x14ac:dyDescent="0.35">
      <c r="A5959" t="str">
        <f t="shared" si="99"/>
        <v>RKB01Ward 50 Renal</v>
      </c>
      <c r="B5959" t="s">
        <v>225</v>
      </c>
      <c r="C5959" t="s">
        <v>13464</v>
      </c>
      <c r="D5959" t="s">
        <v>2237</v>
      </c>
      <c r="E5959" t="s">
        <v>2238</v>
      </c>
      <c r="F5959" t="s">
        <v>13485</v>
      </c>
      <c r="G5959" s="11"/>
      <c r="H5959" s="11"/>
    </row>
    <row r="5960" spans="1:8" x14ac:dyDescent="0.35">
      <c r="A5960" t="str">
        <f t="shared" si="99"/>
        <v>RKB01Ward 52</v>
      </c>
      <c r="B5960" t="s">
        <v>225</v>
      </c>
      <c r="C5960" t="s">
        <v>13464</v>
      </c>
      <c r="D5960" t="s">
        <v>2237</v>
      </c>
      <c r="E5960" t="s">
        <v>2238</v>
      </c>
      <c r="F5960" t="s">
        <v>9241</v>
      </c>
      <c r="G5960" s="11"/>
      <c r="H5960" s="11"/>
    </row>
    <row r="5961" spans="1:8" x14ac:dyDescent="0.35">
      <c r="A5961" t="str">
        <f t="shared" si="99"/>
        <v>RKB01Ward 53</v>
      </c>
      <c r="B5961" t="s">
        <v>225</v>
      </c>
      <c r="C5961" t="s">
        <v>13464</v>
      </c>
      <c r="D5961" t="s">
        <v>2237</v>
      </c>
      <c r="E5961" t="s">
        <v>2238</v>
      </c>
      <c r="F5961" t="s">
        <v>9242</v>
      </c>
      <c r="G5961" s="11"/>
      <c r="H5961" s="11"/>
    </row>
    <row r="5962" spans="1:8" x14ac:dyDescent="0.35">
      <c r="A5962" t="str">
        <f t="shared" si="99"/>
        <v>RTG02Acute Assessment Centre</v>
      </c>
      <c r="B5962" t="s">
        <v>226</v>
      </c>
      <c r="C5962" t="s">
        <v>13486</v>
      </c>
      <c r="D5962" t="s">
        <v>4022</v>
      </c>
      <c r="E5962" t="s">
        <v>4023</v>
      </c>
      <c r="F5962" t="s">
        <v>13487</v>
      </c>
      <c r="G5962" s="11"/>
      <c r="H5962" s="11"/>
    </row>
    <row r="5963" spans="1:8" x14ac:dyDescent="0.35">
      <c r="A5963" t="str">
        <f t="shared" si="99"/>
        <v>RTG02Childrens Wards</v>
      </c>
      <c r="B5963" t="s">
        <v>226</v>
      </c>
      <c r="C5963" t="s">
        <v>13486</v>
      </c>
      <c r="D5963" t="s">
        <v>4022</v>
      </c>
      <c r="E5963" t="s">
        <v>4023</v>
      </c>
      <c r="F5963" t="s">
        <v>13488</v>
      </c>
      <c r="G5963" s="11"/>
      <c r="H5963" s="11"/>
    </row>
    <row r="5964" spans="1:8" x14ac:dyDescent="0.35">
      <c r="A5964" t="str">
        <f t="shared" si="99"/>
        <v>RTG02Coronary Care Unit</v>
      </c>
      <c r="B5964" t="s">
        <v>226</v>
      </c>
      <c r="C5964" t="s">
        <v>13486</v>
      </c>
      <c r="D5964" t="s">
        <v>4022</v>
      </c>
      <c r="E5964" t="s">
        <v>4023</v>
      </c>
      <c r="F5964" t="s">
        <v>8650</v>
      </c>
      <c r="G5964" s="11"/>
      <c r="H5964" s="11"/>
    </row>
    <row r="5965" spans="1:8" x14ac:dyDescent="0.35">
      <c r="A5965" t="str">
        <f t="shared" si="99"/>
        <v>RTG02Intensive Care Unit</v>
      </c>
      <c r="B5965" t="s">
        <v>226</v>
      </c>
      <c r="C5965" t="s">
        <v>13486</v>
      </c>
      <c r="D5965" t="s">
        <v>4022</v>
      </c>
      <c r="E5965" t="s">
        <v>4023</v>
      </c>
      <c r="F5965" t="s">
        <v>8806</v>
      </c>
      <c r="G5965" s="11"/>
      <c r="H5965" s="11"/>
    </row>
    <row r="5966" spans="1:8" x14ac:dyDescent="0.35">
      <c r="A5966" t="str">
        <f t="shared" si="99"/>
        <v>RTG02Maternity QHB</v>
      </c>
      <c r="B5966" t="s">
        <v>226</v>
      </c>
      <c r="C5966" t="s">
        <v>13486</v>
      </c>
      <c r="D5966" t="s">
        <v>4022</v>
      </c>
      <c r="E5966" t="s">
        <v>4023</v>
      </c>
      <c r="F5966" t="s">
        <v>13489</v>
      </c>
      <c r="G5966" s="11"/>
      <c r="H5966" s="11"/>
    </row>
    <row r="5967" spans="1:8" x14ac:dyDescent="0.35">
      <c r="A5967" t="str">
        <f t="shared" si="99"/>
        <v>RTG02Neonatal Unit</v>
      </c>
      <c r="B5967" t="s">
        <v>226</v>
      </c>
      <c r="C5967" t="s">
        <v>13486</v>
      </c>
      <c r="D5967" t="s">
        <v>4022</v>
      </c>
      <c r="E5967" t="s">
        <v>4023</v>
      </c>
      <c r="F5967" t="s">
        <v>8360</v>
      </c>
      <c r="G5967" s="11"/>
      <c r="H5967" s="11"/>
    </row>
    <row r="5968" spans="1:8" x14ac:dyDescent="0.35">
      <c r="A5968" t="str">
        <f t="shared" si="99"/>
        <v>RTG02Ward 14</v>
      </c>
      <c r="B5968" t="s">
        <v>226</v>
      </c>
      <c r="C5968" t="s">
        <v>13486</v>
      </c>
      <c r="D5968" t="s">
        <v>4022</v>
      </c>
      <c r="E5968" t="s">
        <v>4023</v>
      </c>
      <c r="F5968" t="s">
        <v>8370</v>
      </c>
      <c r="G5968" s="11"/>
      <c r="H5968" s="11"/>
    </row>
    <row r="5969" spans="1:8" x14ac:dyDescent="0.35">
      <c r="A5969" t="str">
        <f t="shared" si="99"/>
        <v>RTG02Ward 15</v>
      </c>
      <c r="B5969" t="s">
        <v>226</v>
      </c>
      <c r="C5969" t="s">
        <v>13486</v>
      </c>
      <c r="D5969" t="s">
        <v>4022</v>
      </c>
      <c r="E5969" t="s">
        <v>4023</v>
      </c>
      <c r="F5969" t="s">
        <v>8371</v>
      </c>
      <c r="G5969" s="11"/>
      <c r="H5969" s="11"/>
    </row>
    <row r="5970" spans="1:8" x14ac:dyDescent="0.35">
      <c r="A5970" t="str">
        <f t="shared" si="99"/>
        <v>RTG02Ward 16</v>
      </c>
      <c r="B5970" t="s">
        <v>226</v>
      </c>
      <c r="C5970" t="s">
        <v>13486</v>
      </c>
      <c r="D5970" t="s">
        <v>4022</v>
      </c>
      <c r="E5970" t="s">
        <v>4023</v>
      </c>
      <c r="F5970" t="s">
        <v>8372</v>
      </c>
      <c r="G5970" s="11"/>
      <c r="H5970" s="11"/>
    </row>
    <row r="5971" spans="1:8" x14ac:dyDescent="0.35">
      <c r="A5971" t="str">
        <f t="shared" si="99"/>
        <v>RTG02Ward 19</v>
      </c>
      <c r="B5971" t="s">
        <v>226</v>
      </c>
      <c r="C5971" t="s">
        <v>13486</v>
      </c>
      <c r="D5971" t="s">
        <v>4022</v>
      </c>
      <c r="E5971" t="s">
        <v>4023</v>
      </c>
      <c r="F5971" t="s">
        <v>8375</v>
      </c>
      <c r="G5971" s="11"/>
      <c r="H5971" s="11"/>
    </row>
    <row r="5972" spans="1:8" x14ac:dyDescent="0.35">
      <c r="A5972" t="str">
        <f t="shared" si="99"/>
        <v>RTG02Ward 20</v>
      </c>
      <c r="B5972" t="s">
        <v>226</v>
      </c>
      <c r="C5972" t="s">
        <v>13486</v>
      </c>
      <c r="D5972" t="s">
        <v>4022</v>
      </c>
      <c r="E5972" t="s">
        <v>4023</v>
      </c>
      <c r="F5972" t="s">
        <v>8846</v>
      </c>
      <c r="G5972" s="11"/>
      <c r="H5972" s="11"/>
    </row>
    <row r="5973" spans="1:8" x14ac:dyDescent="0.35">
      <c r="A5973" t="str">
        <f t="shared" si="99"/>
        <v>RTG02Ward 3 - Short Stay</v>
      </c>
      <c r="B5973" t="s">
        <v>226</v>
      </c>
      <c r="C5973" t="s">
        <v>13486</v>
      </c>
      <c r="D5973" t="s">
        <v>4022</v>
      </c>
      <c r="E5973" t="s">
        <v>4023</v>
      </c>
      <c r="F5973" t="s">
        <v>13490</v>
      </c>
      <c r="G5973" s="11"/>
      <c r="H5973" s="11"/>
    </row>
    <row r="5974" spans="1:8" x14ac:dyDescent="0.35">
      <c r="A5974" t="str">
        <f t="shared" si="99"/>
        <v>RTG02Ward 30</v>
      </c>
      <c r="B5974" t="s">
        <v>226</v>
      </c>
      <c r="C5974" t="s">
        <v>13486</v>
      </c>
      <c r="D5974" t="s">
        <v>4022</v>
      </c>
      <c r="E5974" t="s">
        <v>4023</v>
      </c>
      <c r="F5974" t="s">
        <v>10948</v>
      </c>
      <c r="G5974" s="11"/>
      <c r="H5974" s="11"/>
    </row>
    <row r="5975" spans="1:8" x14ac:dyDescent="0.35">
      <c r="A5975" t="str">
        <f t="shared" si="99"/>
        <v>RTG02Ward 4</v>
      </c>
      <c r="B5975" t="s">
        <v>226</v>
      </c>
      <c r="C5975" t="s">
        <v>13486</v>
      </c>
      <c r="D5975" t="s">
        <v>4022</v>
      </c>
      <c r="E5975" t="s">
        <v>4023</v>
      </c>
      <c r="F5975" t="s">
        <v>8763</v>
      </c>
      <c r="G5975" s="11"/>
      <c r="H5975" s="11"/>
    </row>
    <row r="5976" spans="1:8" x14ac:dyDescent="0.35">
      <c r="A5976" t="str">
        <f t="shared" si="99"/>
        <v>RTG02Ward 5</v>
      </c>
      <c r="B5976" t="s">
        <v>226</v>
      </c>
      <c r="C5976" t="s">
        <v>13486</v>
      </c>
      <c r="D5976" t="s">
        <v>4022</v>
      </c>
      <c r="E5976" t="s">
        <v>4023</v>
      </c>
      <c r="F5976" t="s">
        <v>8756</v>
      </c>
      <c r="G5976" s="11"/>
      <c r="H5976" s="11"/>
    </row>
    <row r="5977" spans="1:8" x14ac:dyDescent="0.35">
      <c r="A5977" t="str">
        <f t="shared" si="99"/>
        <v>RTG02Ward 6</v>
      </c>
      <c r="B5977" t="s">
        <v>226</v>
      </c>
      <c r="C5977" t="s">
        <v>13486</v>
      </c>
      <c r="D5977" t="s">
        <v>4022</v>
      </c>
      <c r="E5977" t="s">
        <v>4023</v>
      </c>
      <c r="F5977" t="s">
        <v>8793</v>
      </c>
      <c r="G5977" s="11"/>
      <c r="H5977" s="11"/>
    </row>
    <row r="5978" spans="1:8" x14ac:dyDescent="0.35">
      <c r="A5978" t="str">
        <f t="shared" si="99"/>
        <v>RTG02Ward 7</v>
      </c>
      <c r="B5978" t="s">
        <v>226</v>
      </c>
      <c r="C5978" t="s">
        <v>13486</v>
      </c>
      <c r="D5978" t="s">
        <v>4022</v>
      </c>
      <c r="E5978" t="s">
        <v>4023</v>
      </c>
      <c r="F5978" t="s">
        <v>8794</v>
      </c>
      <c r="G5978" s="11"/>
      <c r="H5978" s="11"/>
    </row>
    <row r="5979" spans="1:8" x14ac:dyDescent="0.35">
      <c r="A5979" t="str">
        <f t="shared" si="99"/>
        <v>RTG02Ward 8</v>
      </c>
      <c r="B5979" t="s">
        <v>226</v>
      </c>
      <c r="C5979" t="s">
        <v>13486</v>
      </c>
      <c r="D5979" t="s">
        <v>4022</v>
      </c>
      <c r="E5979" t="s">
        <v>4023</v>
      </c>
      <c r="F5979" t="s">
        <v>8757</v>
      </c>
      <c r="G5979" s="11"/>
      <c r="H5979" s="11"/>
    </row>
    <row r="5980" spans="1:8" x14ac:dyDescent="0.35">
      <c r="A5980" t="str">
        <f t="shared" ref="A5980:A5981" si="100">CONCATENATE(D5980,F5980)</f>
        <v>RTG02Ward 801</v>
      </c>
      <c r="B5980" t="s">
        <v>226</v>
      </c>
      <c r="C5980" t="s">
        <v>13486</v>
      </c>
      <c r="D5980" t="s">
        <v>4022</v>
      </c>
      <c r="E5980" t="s">
        <v>4023</v>
      </c>
      <c r="F5980" t="s">
        <v>14906</v>
      </c>
      <c r="G5980" s="11"/>
      <c r="H5980" s="11"/>
    </row>
    <row r="5981" spans="1:8" x14ac:dyDescent="0.35">
      <c r="A5981" t="str">
        <f t="shared" si="100"/>
        <v>RTG02Ward 9 QHB</v>
      </c>
      <c r="B5981" t="s">
        <v>226</v>
      </c>
      <c r="C5981" t="s">
        <v>13486</v>
      </c>
      <c r="D5981" t="s">
        <v>4022</v>
      </c>
      <c r="E5981" t="s">
        <v>4023</v>
      </c>
      <c r="F5981" t="s">
        <v>14907</v>
      </c>
      <c r="G5981" s="11"/>
      <c r="H5981" s="11"/>
    </row>
    <row r="5982" spans="1:8" x14ac:dyDescent="0.35">
      <c r="A5982" t="str">
        <f t="shared" si="99"/>
        <v>RTGFA3</v>
      </c>
      <c r="B5982" t="s">
        <v>226</v>
      </c>
      <c r="C5982" t="s">
        <v>13486</v>
      </c>
      <c r="D5982" t="s">
        <v>4026</v>
      </c>
      <c r="E5982" t="s">
        <v>4027</v>
      </c>
      <c r="F5982" t="s">
        <v>13491</v>
      </c>
      <c r="G5982" s="11"/>
      <c r="H5982" s="11"/>
    </row>
    <row r="5983" spans="1:8" x14ac:dyDescent="0.35">
      <c r="A5983" t="str">
        <f t="shared" si="99"/>
        <v>RTGFA4</v>
      </c>
      <c r="B5983" t="s">
        <v>226</v>
      </c>
      <c r="C5983" t="s">
        <v>13486</v>
      </c>
      <c r="D5983" t="s">
        <v>4026</v>
      </c>
      <c r="E5983" t="s">
        <v>4027</v>
      </c>
      <c r="F5983" t="s">
        <v>13492</v>
      </c>
      <c r="G5983" s="11"/>
      <c r="H5983" s="11"/>
    </row>
    <row r="5984" spans="1:8" x14ac:dyDescent="0.35">
      <c r="A5984" t="str">
        <f t="shared" si="99"/>
        <v>RTGFA5</v>
      </c>
      <c r="B5984" t="s">
        <v>226</v>
      </c>
      <c r="C5984" t="s">
        <v>13486</v>
      </c>
      <c r="D5984" t="s">
        <v>4026</v>
      </c>
      <c r="E5984" t="s">
        <v>4027</v>
      </c>
      <c r="F5984" t="s">
        <v>8733</v>
      </c>
      <c r="G5984" s="11"/>
      <c r="H5984" s="11"/>
    </row>
    <row r="5985" spans="1:8" x14ac:dyDescent="0.35">
      <c r="A5985" t="str">
        <f t="shared" si="99"/>
        <v>RTGFA6</v>
      </c>
      <c r="B5985" t="s">
        <v>226</v>
      </c>
      <c r="C5985" t="s">
        <v>13486</v>
      </c>
      <c r="D5985" t="s">
        <v>4026</v>
      </c>
      <c r="E5985" t="s">
        <v>4027</v>
      </c>
      <c r="F5985" t="s">
        <v>8734</v>
      </c>
      <c r="G5985" s="11"/>
      <c r="H5985" s="11"/>
    </row>
    <row r="5986" spans="1:8" x14ac:dyDescent="0.35">
      <c r="A5986" t="str">
        <f t="shared" si="99"/>
        <v>RTGFG102</v>
      </c>
      <c r="B5986" t="s">
        <v>226</v>
      </c>
      <c r="C5986" t="s">
        <v>13486</v>
      </c>
      <c r="D5986" t="s">
        <v>4028</v>
      </c>
      <c r="E5986" t="s">
        <v>4029</v>
      </c>
      <c r="F5986" t="s">
        <v>13493</v>
      </c>
      <c r="G5986" s="11"/>
      <c r="H5986" s="11"/>
    </row>
    <row r="5987" spans="1:8" x14ac:dyDescent="0.35">
      <c r="A5987" t="str">
        <f t="shared" si="99"/>
        <v>RTGFG203</v>
      </c>
      <c r="B5987" t="s">
        <v>226</v>
      </c>
      <c r="C5987" t="s">
        <v>13486</v>
      </c>
      <c r="D5987" t="s">
        <v>4028</v>
      </c>
      <c r="E5987" t="s">
        <v>4029</v>
      </c>
      <c r="F5987" t="s">
        <v>13494</v>
      </c>
      <c r="G5987" s="11"/>
      <c r="H5987" s="11"/>
    </row>
    <row r="5988" spans="1:8" x14ac:dyDescent="0.35">
      <c r="A5988" t="str">
        <f t="shared" si="99"/>
        <v>RTGFG204</v>
      </c>
      <c r="B5988" t="s">
        <v>226</v>
      </c>
      <c r="C5988" t="s">
        <v>13486</v>
      </c>
      <c r="D5988" t="s">
        <v>4028</v>
      </c>
      <c r="E5988" t="s">
        <v>4029</v>
      </c>
      <c r="F5988" t="s">
        <v>13495</v>
      </c>
      <c r="G5988" s="11"/>
      <c r="H5988" s="11"/>
    </row>
    <row r="5989" spans="1:8" x14ac:dyDescent="0.35">
      <c r="A5989" t="str">
        <f t="shared" ref="A5989:A6052" si="101">CONCATENATE(D5989,F5989)</f>
        <v>RTGFG205</v>
      </c>
      <c r="B5989" t="s">
        <v>226</v>
      </c>
      <c r="C5989" t="s">
        <v>13486</v>
      </c>
      <c r="D5989" t="s">
        <v>4028</v>
      </c>
      <c r="E5989" t="s">
        <v>4029</v>
      </c>
      <c r="F5989" t="s">
        <v>13496</v>
      </c>
      <c r="G5989" s="11"/>
      <c r="H5989" s="11"/>
    </row>
    <row r="5990" spans="1:8" x14ac:dyDescent="0.35">
      <c r="A5990" t="str">
        <f t="shared" si="101"/>
        <v>RTGFG206</v>
      </c>
      <c r="B5990" t="s">
        <v>226</v>
      </c>
      <c r="C5990" t="s">
        <v>13486</v>
      </c>
      <c r="D5990" t="s">
        <v>4028</v>
      </c>
      <c r="E5990" t="s">
        <v>4029</v>
      </c>
      <c r="F5990" t="s">
        <v>13497</v>
      </c>
      <c r="G5990" s="11"/>
      <c r="H5990" s="11"/>
    </row>
    <row r="5991" spans="1:8" x14ac:dyDescent="0.35">
      <c r="A5991" t="str">
        <f t="shared" si="101"/>
        <v>RTGFG207</v>
      </c>
      <c r="B5991" t="s">
        <v>226</v>
      </c>
      <c r="C5991" t="s">
        <v>13486</v>
      </c>
      <c r="D5991" t="s">
        <v>4028</v>
      </c>
      <c r="E5991" t="s">
        <v>4029</v>
      </c>
      <c r="F5991" t="s">
        <v>13498</v>
      </c>
      <c r="G5991" s="11"/>
      <c r="H5991" s="11"/>
    </row>
    <row r="5992" spans="1:8" x14ac:dyDescent="0.35">
      <c r="A5992" t="str">
        <f t="shared" si="101"/>
        <v>RTGFG208</v>
      </c>
      <c r="B5992" t="s">
        <v>226</v>
      </c>
      <c r="C5992" t="s">
        <v>13486</v>
      </c>
      <c r="D5992" t="s">
        <v>4028</v>
      </c>
      <c r="E5992" t="s">
        <v>4029</v>
      </c>
      <c r="F5992" t="s">
        <v>13499</v>
      </c>
      <c r="G5992" s="11"/>
      <c r="H5992" s="11"/>
    </row>
    <row r="5993" spans="1:8" x14ac:dyDescent="0.35">
      <c r="A5993" t="str">
        <f t="shared" si="101"/>
        <v>RTGFG209A</v>
      </c>
      <c r="B5993" t="s">
        <v>226</v>
      </c>
      <c r="C5993" t="s">
        <v>13486</v>
      </c>
      <c r="D5993" t="s">
        <v>4028</v>
      </c>
      <c r="E5993" t="s">
        <v>4029</v>
      </c>
      <c r="F5993" t="s">
        <v>13526</v>
      </c>
      <c r="G5993" s="11"/>
      <c r="H5993" s="11"/>
    </row>
    <row r="5994" spans="1:8" x14ac:dyDescent="0.35">
      <c r="A5994" t="str">
        <f t="shared" si="101"/>
        <v>RTGFG216</v>
      </c>
      <c r="B5994" t="s">
        <v>226</v>
      </c>
      <c r="C5994" t="s">
        <v>13486</v>
      </c>
      <c r="D5994" t="s">
        <v>4028</v>
      </c>
      <c r="E5994" t="s">
        <v>4029</v>
      </c>
      <c r="F5994" t="s">
        <v>13500</v>
      </c>
      <c r="G5994" s="11"/>
      <c r="H5994" s="11"/>
    </row>
    <row r="5995" spans="1:8" x14ac:dyDescent="0.35">
      <c r="A5995" t="str">
        <f t="shared" si="101"/>
        <v>RTGFG301</v>
      </c>
      <c r="B5995" t="s">
        <v>226</v>
      </c>
      <c r="C5995" t="s">
        <v>13486</v>
      </c>
      <c r="D5995" t="s">
        <v>4028</v>
      </c>
      <c r="E5995" t="s">
        <v>4029</v>
      </c>
      <c r="F5995" t="s">
        <v>13501</v>
      </c>
      <c r="G5995" s="11"/>
      <c r="H5995" s="11"/>
    </row>
    <row r="5996" spans="1:8" x14ac:dyDescent="0.35">
      <c r="A5996" t="str">
        <f t="shared" si="101"/>
        <v>RTGFG302</v>
      </c>
      <c r="B5996" t="s">
        <v>226</v>
      </c>
      <c r="C5996" t="s">
        <v>13486</v>
      </c>
      <c r="D5996" t="s">
        <v>4028</v>
      </c>
      <c r="E5996" t="s">
        <v>4029</v>
      </c>
      <c r="F5996" t="s">
        <v>13502</v>
      </c>
      <c r="G5996" s="11"/>
      <c r="H5996" s="11"/>
    </row>
    <row r="5997" spans="1:8" x14ac:dyDescent="0.35">
      <c r="A5997" t="str">
        <f t="shared" si="101"/>
        <v>RTGFG303</v>
      </c>
      <c r="B5997" t="s">
        <v>226</v>
      </c>
      <c r="C5997" t="s">
        <v>13486</v>
      </c>
      <c r="D5997" t="s">
        <v>4028</v>
      </c>
      <c r="E5997" t="s">
        <v>4029</v>
      </c>
      <c r="F5997" t="s">
        <v>13503</v>
      </c>
      <c r="G5997" s="11"/>
      <c r="H5997" s="11"/>
    </row>
    <row r="5998" spans="1:8" x14ac:dyDescent="0.35">
      <c r="A5998" t="str">
        <f t="shared" si="101"/>
        <v>RTGFG304</v>
      </c>
      <c r="B5998" t="s">
        <v>226</v>
      </c>
      <c r="C5998" t="s">
        <v>13486</v>
      </c>
      <c r="D5998" t="s">
        <v>4028</v>
      </c>
      <c r="E5998" t="s">
        <v>4029</v>
      </c>
      <c r="F5998" t="s">
        <v>13504</v>
      </c>
      <c r="G5998" s="11"/>
      <c r="H5998" s="11"/>
    </row>
    <row r="5999" spans="1:8" x14ac:dyDescent="0.35">
      <c r="A5999" t="str">
        <f t="shared" si="101"/>
        <v>RTGFG305</v>
      </c>
      <c r="B5999" t="s">
        <v>226</v>
      </c>
      <c r="C5999" t="s">
        <v>13486</v>
      </c>
      <c r="D5999" t="s">
        <v>4028</v>
      </c>
      <c r="E5999" t="s">
        <v>4029</v>
      </c>
      <c r="F5999" t="s">
        <v>13505</v>
      </c>
      <c r="G5999" s="11"/>
      <c r="H5999" s="11"/>
    </row>
    <row r="6000" spans="1:8" x14ac:dyDescent="0.35">
      <c r="A6000" t="str">
        <f t="shared" si="101"/>
        <v>RTGFG306</v>
      </c>
      <c r="B6000" t="s">
        <v>226</v>
      </c>
      <c r="C6000" t="s">
        <v>13486</v>
      </c>
      <c r="D6000" t="s">
        <v>4028</v>
      </c>
      <c r="E6000" t="s">
        <v>4029</v>
      </c>
      <c r="F6000" t="s">
        <v>13506</v>
      </c>
      <c r="G6000" s="11"/>
      <c r="H6000" s="11"/>
    </row>
    <row r="6001" spans="1:8" x14ac:dyDescent="0.35">
      <c r="A6001" t="str">
        <f t="shared" si="101"/>
        <v>RTGFG307</v>
      </c>
      <c r="B6001" t="s">
        <v>226</v>
      </c>
      <c r="C6001" t="s">
        <v>13486</v>
      </c>
      <c r="D6001" t="s">
        <v>4028</v>
      </c>
      <c r="E6001" t="s">
        <v>4029</v>
      </c>
      <c r="F6001" t="s">
        <v>13507</v>
      </c>
      <c r="G6001" s="11"/>
      <c r="H6001" s="11"/>
    </row>
    <row r="6002" spans="1:8" x14ac:dyDescent="0.35">
      <c r="A6002" t="str">
        <f t="shared" si="101"/>
        <v>RTGFG308</v>
      </c>
      <c r="B6002" t="s">
        <v>226</v>
      </c>
      <c r="C6002" t="s">
        <v>13486</v>
      </c>
      <c r="D6002" t="s">
        <v>4028</v>
      </c>
      <c r="E6002" t="s">
        <v>4029</v>
      </c>
      <c r="F6002" t="s">
        <v>13508</v>
      </c>
      <c r="G6002" s="11"/>
      <c r="H6002" s="11"/>
    </row>
    <row r="6003" spans="1:8" x14ac:dyDescent="0.35">
      <c r="A6003" t="str">
        <f t="shared" si="101"/>
        <v>RTGFG309</v>
      </c>
      <c r="B6003" t="s">
        <v>226</v>
      </c>
      <c r="C6003" t="s">
        <v>13486</v>
      </c>
      <c r="D6003" t="s">
        <v>4028</v>
      </c>
      <c r="E6003" t="s">
        <v>4029</v>
      </c>
      <c r="F6003" t="s">
        <v>13509</v>
      </c>
      <c r="G6003" s="11"/>
      <c r="H6003" s="11"/>
    </row>
    <row r="6004" spans="1:8" x14ac:dyDescent="0.35">
      <c r="A6004" t="str">
        <f t="shared" si="101"/>
        <v>RTGFG310</v>
      </c>
      <c r="B6004" t="s">
        <v>226</v>
      </c>
      <c r="C6004" t="s">
        <v>13486</v>
      </c>
      <c r="D6004" t="s">
        <v>4028</v>
      </c>
      <c r="E6004" t="s">
        <v>4029</v>
      </c>
      <c r="F6004" t="s">
        <v>13510</v>
      </c>
      <c r="G6004" s="11"/>
      <c r="H6004" s="11"/>
    </row>
    <row r="6005" spans="1:8" x14ac:dyDescent="0.35">
      <c r="A6005" t="str">
        <f t="shared" si="101"/>
        <v>RTGFG311</v>
      </c>
      <c r="B6005" t="s">
        <v>226</v>
      </c>
      <c r="C6005" t="s">
        <v>13486</v>
      </c>
      <c r="D6005" t="s">
        <v>4028</v>
      </c>
      <c r="E6005" t="s">
        <v>4029</v>
      </c>
      <c r="F6005" t="s">
        <v>13511</v>
      </c>
      <c r="G6005" s="11"/>
      <c r="H6005" s="11"/>
    </row>
    <row r="6006" spans="1:8" x14ac:dyDescent="0.35">
      <c r="A6006" t="str">
        <f t="shared" si="101"/>
        <v>RTGFG312</v>
      </c>
      <c r="B6006" t="s">
        <v>226</v>
      </c>
      <c r="C6006" t="s">
        <v>13486</v>
      </c>
      <c r="D6006" t="s">
        <v>4028</v>
      </c>
      <c r="E6006" t="s">
        <v>4029</v>
      </c>
      <c r="F6006" t="s">
        <v>13512</v>
      </c>
      <c r="G6006" s="11"/>
      <c r="H6006" s="11"/>
    </row>
    <row r="6007" spans="1:8" x14ac:dyDescent="0.35">
      <c r="A6007" t="str">
        <f t="shared" si="101"/>
        <v>RTGFG313</v>
      </c>
      <c r="B6007" t="s">
        <v>226</v>
      </c>
      <c r="C6007" t="s">
        <v>13486</v>
      </c>
      <c r="D6007" t="s">
        <v>4028</v>
      </c>
      <c r="E6007" t="s">
        <v>4029</v>
      </c>
      <c r="F6007" t="s">
        <v>13513</v>
      </c>
      <c r="G6007" s="11"/>
      <c r="H6007" s="11"/>
    </row>
    <row r="6008" spans="1:8" x14ac:dyDescent="0.35">
      <c r="A6008" t="str">
        <f t="shared" si="101"/>
        <v>RTGFG314</v>
      </c>
      <c r="B6008" t="s">
        <v>226</v>
      </c>
      <c r="C6008" t="s">
        <v>13486</v>
      </c>
      <c r="D6008" t="s">
        <v>4028</v>
      </c>
      <c r="E6008" t="s">
        <v>4029</v>
      </c>
      <c r="F6008" t="s">
        <v>13514</v>
      </c>
      <c r="G6008" s="11"/>
      <c r="H6008" s="11"/>
    </row>
    <row r="6009" spans="1:8" x14ac:dyDescent="0.35">
      <c r="A6009" t="str">
        <f t="shared" si="101"/>
        <v>RTGFG315</v>
      </c>
      <c r="B6009" t="s">
        <v>226</v>
      </c>
      <c r="C6009" t="s">
        <v>13486</v>
      </c>
      <c r="D6009" t="s">
        <v>4028</v>
      </c>
      <c r="E6009" t="s">
        <v>4029</v>
      </c>
      <c r="F6009" t="s">
        <v>13515</v>
      </c>
      <c r="G6009" s="11"/>
      <c r="H6009" s="11"/>
    </row>
    <row r="6010" spans="1:8" x14ac:dyDescent="0.35">
      <c r="A6010" t="str">
        <f t="shared" si="101"/>
        <v>RTGFG401</v>
      </c>
      <c r="B6010" t="s">
        <v>226</v>
      </c>
      <c r="C6010" t="s">
        <v>13486</v>
      </c>
      <c r="D6010" t="s">
        <v>4028</v>
      </c>
      <c r="E6010" t="s">
        <v>4029</v>
      </c>
      <c r="F6010" t="s">
        <v>13516</v>
      </c>
      <c r="G6010" s="11"/>
      <c r="H6010" s="11"/>
    </row>
    <row r="6011" spans="1:8" x14ac:dyDescent="0.35">
      <c r="A6011" t="str">
        <f t="shared" si="101"/>
        <v>RTGFG402</v>
      </c>
      <c r="B6011" t="s">
        <v>226</v>
      </c>
      <c r="C6011" t="s">
        <v>13486</v>
      </c>
      <c r="D6011" t="s">
        <v>4028</v>
      </c>
      <c r="E6011" t="s">
        <v>4029</v>
      </c>
      <c r="F6011" t="s">
        <v>13517</v>
      </c>
      <c r="G6011" s="11"/>
      <c r="H6011" s="11"/>
    </row>
    <row r="6012" spans="1:8" x14ac:dyDescent="0.35">
      <c r="A6012" t="str">
        <f t="shared" si="101"/>
        <v>RTGFG403</v>
      </c>
      <c r="B6012" t="s">
        <v>226</v>
      </c>
      <c r="C6012" t="s">
        <v>13486</v>
      </c>
      <c r="D6012" t="s">
        <v>4028</v>
      </c>
      <c r="E6012" t="s">
        <v>4029</v>
      </c>
      <c r="F6012" t="s">
        <v>13518</v>
      </c>
      <c r="G6012" s="11"/>
      <c r="H6012" s="11"/>
    </row>
    <row r="6013" spans="1:8" x14ac:dyDescent="0.35">
      <c r="A6013" t="str">
        <f t="shared" si="101"/>
        <v>RTGFG404</v>
      </c>
      <c r="B6013" t="s">
        <v>226</v>
      </c>
      <c r="C6013" t="s">
        <v>13486</v>
      </c>
      <c r="D6013" t="s">
        <v>4028</v>
      </c>
      <c r="E6013" t="s">
        <v>4029</v>
      </c>
      <c r="F6013" t="s">
        <v>13519</v>
      </c>
      <c r="G6013" s="11"/>
      <c r="H6013" s="11"/>
    </row>
    <row r="6014" spans="1:8" x14ac:dyDescent="0.35">
      <c r="A6014" t="str">
        <f t="shared" si="101"/>
        <v>RTGFG405</v>
      </c>
      <c r="B6014" t="s">
        <v>226</v>
      </c>
      <c r="C6014" t="s">
        <v>13486</v>
      </c>
      <c r="D6014" t="s">
        <v>4028</v>
      </c>
      <c r="E6014" t="s">
        <v>4029</v>
      </c>
      <c r="F6014" t="s">
        <v>13520</v>
      </c>
      <c r="G6014" s="11"/>
      <c r="H6014" s="11"/>
    </row>
    <row r="6015" spans="1:8" x14ac:dyDescent="0.35">
      <c r="A6015" t="str">
        <f t="shared" si="101"/>
        <v>RTGFG406</v>
      </c>
      <c r="B6015" t="s">
        <v>226</v>
      </c>
      <c r="C6015" t="s">
        <v>13486</v>
      </c>
      <c r="D6015" t="s">
        <v>4028</v>
      </c>
      <c r="E6015" t="s">
        <v>4029</v>
      </c>
      <c r="F6015" t="s">
        <v>13521</v>
      </c>
      <c r="G6015" s="11"/>
      <c r="H6015" s="11"/>
    </row>
    <row r="6016" spans="1:8" x14ac:dyDescent="0.35">
      <c r="A6016" t="str">
        <f t="shared" si="101"/>
        <v>RTGFG407</v>
      </c>
      <c r="B6016" t="s">
        <v>226</v>
      </c>
      <c r="C6016" t="s">
        <v>13486</v>
      </c>
      <c r="D6016" t="s">
        <v>4028</v>
      </c>
      <c r="E6016" t="s">
        <v>4029</v>
      </c>
      <c r="F6016" t="s">
        <v>13522</v>
      </c>
      <c r="G6016" s="11"/>
      <c r="H6016" s="11"/>
    </row>
    <row r="6017" spans="1:8" x14ac:dyDescent="0.35">
      <c r="A6017" t="str">
        <f t="shared" si="101"/>
        <v>RTGFG408</v>
      </c>
      <c r="B6017" t="s">
        <v>226</v>
      </c>
      <c r="C6017" t="s">
        <v>13486</v>
      </c>
      <c r="D6017" t="s">
        <v>4028</v>
      </c>
      <c r="E6017" t="s">
        <v>4029</v>
      </c>
      <c r="F6017" t="s">
        <v>13523</v>
      </c>
      <c r="G6017" s="11"/>
      <c r="H6017" s="11"/>
    </row>
    <row r="6018" spans="1:8" x14ac:dyDescent="0.35">
      <c r="A6018" t="str">
        <f t="shared" si="101"/>
        <v>RTGFG409</v>
      </c>
      <c r="B6018" t="s">
        <v>226</v>
      </c>
      <c r="C6018" t="s">
        <v>13486</v>
      </c>
      <c r="D6018" t="s">
        <v>4028</v>
      </c>
      <c r="E6018" t="s">
        <v>4029</v>
      </c>
      <c r="F6018" t="s">
        <v>13524</v>
      </c>
      <c r="G6018" s="11"/>
      <c r="H6018" s="11"/>
    </row>
    <row r="6019" spans="1:8" x14ac:dyDescent="0.35">
      <c r="A6019" t="str">
        <f t="shared" si="101"/>
        <v>RTGFG410</v>
      </c>
      <c r="B6019" t="s">
        <v>226</v>
      </c>
      <c r="C6019" t="s">
        <v>13486</v>
      </c>
      <c r="D6019" t="s">
        <v>4028</v>
      </c>
      <c r="E6019" t="s">
        <v>4029</v>
      </c>
      <c r="F6019" t="s">
        <v>13525</v>
      </c>
      <c r="G6019" s="11"/>
      <c r="H6019" s="11"/>
    </row>
    <row r="6020" spans="1:8" x14ac:dyDescent="0.35">
      <c r="A6020" t="str">
        <f t="shared" si="101"/>
        <v>RTGFGCCU</v>
      </c>
      <c r="B6020" t="s">
        <v>226</v>
      </c>
      <c r="C6020" t="s">
        <v>13486</v>
      </c>
      <c r="D6020" t="s">
        <v>4028</v>
      </c>
      <c r="E6020" t="s">
        <v>4029</v>
      </c>
      <c r="F6020" t="s">
        <v>8478</v>
      </c>
      <c r="G6020" s="11"/>
      <c r="H6020" s="11"/>
    </row>
    <row r="6021" spans="1:8" x14ac:dyDescent="0.35">
      <c r="A6021" t="str">
        <f t="shared" si="101"/>
        <v>RTGFGDOL</v>
      </c>
      <c r="B6021" t="s">
        <v>226</v>
      </c>
      <c r="C6021" t="s">
        <v>13486</v>
      </c>
      <c r="D6021" t="s">
        <v>4028</v>
      </c>
      <c r="E6021" t="s">
        <v>4029</v>
      </c>
      <c r="F6021" t="s">
        <v>13527</v>
      </c>
      <c r="G6021" s="11"/>
      <c r="H6021" s="11"/>
    </row>
    <row r="6022" spans="1:8" x14ac:dyDescent="0.35">
      <c r="A6022" t="str">
        <f t="shared" si="101"/>
        <v>RTGFGEPU</v>
      </c>
      <c r="B6022" t="s">
        <v>226</v>
      </c>
      <c r="C6022" t="s">
        <v>13486</v>
      </c>
      <c r="D6022" t="s">
        <v>4028</v>
      </c>
      <c r="E6022" t="s">
        <v>4029</v>
      </c>
      <c r="F6022" t="s">
        <v>13528</v>
      </c>
      <c r="G6022" s="11"/>
      <c r="H6022" s="11"/>
    </row>
    <row r="6023" spans="1:8" x14ac:dyDescent="0.35">
      <c r="A6023" t="str">
        <f t="shared" si="101"/>
        <v>RTGFGICU</v>
      </c>
      <c r="B6023" t="s">
        <v>226</v>
      </c>
      <c r="C6023" t="s">
        <v>13486</v>
      </c>
      <c r="D6023" t="s">
        <v>4028</v>
      </c>
      <c r="E6023" t="s">
        <v>4029</v>
      </c>
      <c r="F6023" t="s">
        <v>8837</v>
      </c>
      <c r="G6023" s="11"/>
      <c r="H6023" s="11"/>
    </row>
    <row r="6024" spans="1:8" x14ac:dyDescent="0.35">
      <c r="A6024" t="str">
        <f t="shared" si="101"/>
        <v>RTGFGLAB</v>
      </c>
      <c r="B6024" t="s">
        <v>226</v>
      </c>
      <c r="C6024" t="s">
        <v>13486</v>
      </c>
      <c r="D6024" t="s">
        <v>4028</v>
      </c>
      <c r="E6024" t="s">
        <v>4029</v>
      </c>
      <c r="F6024" t="s">
        <v>13529</v>
      </c>
      <c r="G6024" s="11"/>
      <c r="H6024" s="11"/>
    </row>
    <row r="6025" spans="1:8" x14ac:dyDescent="0.35">
      <c r="A6025" t="str">
        <f t="shared" si="101"/>
        <v>RTGFGMAU</v>
      </c>
      <c r="B6025" t="s">
        <v>226</v>
      </c>
      <c r="C6025" t="s">
        <v>13486</v>
      </c>
      <c r="D6025" t="s">
        <v>4028</v>
      </c>
      <c r="E6025" t="s">
        <v>4029</v>
      </c>
      <c r="F6025" t="s">
        <v>9155</v>
      </c>
      <c r="G6025" s="11"/>
      <c r="H6025" s="11"/>
    </row>
    <row r="6026" spans="1:8" x14ac:dyDescent="0.35">
      <c r="A6026" t="str">
        <f t="shared" si="101"/>
        <v>RTGFGNICU</v>
      </c>
      <c r="B6026" t="s">
        <v>226</v>
      </c>
      <c r="C6026" t="s">
        <v>13486</v>
      </c>
      <c r="D6026" t="s">
        <v>4028</v>
      </c>
      <c r="E6026" t="s">
        <v>4029</v>
      </c>
      <c r="F6026" t="s">
        <v>8411</v>
      </c>
      <c r="G6026" s="11"/>
      <c r="H6026" s="11"/>
    </row>
    <row r="6027" spans="1:8" x14ac:dyDescent="0.35">
      <c r="A6027" t="str">
        <f t="shared" si="101"/>
        <v>RTGFGNMU</v>
      </c>
      <c r="B6027" t="s">
        <v>226</v>
      </c>
      <c r="C6027" t="s">
        <v>13486</v>
      </c>
      <c r="D6027" t="s">
        <v>4028</v>
      </c>
      <c r="E6027" t="s">
        <v>4029</v>
      </c>
      <c r="F6027" t="s">
        <v>13530</v>
      </c>
      <c r="G6027" s="11"/>
      <c r="H6027" s="11"/>
    </row>
    <row r="6028" spans="1:8" x14ac:dyDescent="0.35">
      <c r="A6028" t="str">
        <f t="shared" si="101"/>
        <v>RTGFGPUFF</v>
      </c>
      <c r="B6028" t="s">
        <v>226</v>
      </c>
      <c r="C6028" t="s">
        <v>13486</v>
      </c>
      <c r="D6028" t="s">
        <v>4028</v>
      </c>
      <c r="E6028" t="s">
        <v>4029</v>
      </c>
      <c r="F6028" t="s">
        <v>13531</v>
      </c>
      <c r="G6028" s="11"/>
      <c r="H6028" s="11"/>
    </row>
    <row r="6029" spans="1:8" x14ac:dyDescent="0.35">
      <c r="A6029" t="str">
        <f t="shared" si="101"/>
        <v>RTGFGSAU</v>
      </c>
      <c r="B6029" t="s">
        <v>226</v>
      </c>
      <c r="C6029" t="s">
        <v>13486</v>
      </c>
      <c r="D6029" t="s">
        <v>4028</v>
      </c>
      <c r="E6029" t="s">
        <v>4029</v>
      </c>
      <c r="F6029" t="s">
        <v>8412</v>
      </c>
      <c r="G6029" s="11"/>
      <c r="H6029" s="11"/>
    </row>
    <row r="6030" spans="1:8" x14ac:dyDescent="0.35">
      <c r="A6030" t="str">
        <f t="shared" si="101"/>
        <v>RTGFGSUNF</v>
      </c>
      <c r="B6030" t="s">
        <v>226</v>
      </c>
      <c r="C6030" t="s">
        <v>13486</v>
      </c>
      <c r="D6030" t="s">
        <v>4028</v>
      </c>
      <c r="E6030" t="s">
        <v>4029</v>
      </c>
      <c r="F6030" t="s">
        <v>13532</v>
      </c>
      <c r="G6030" s="11"/>
      <c r="H6030" s="11"/>
    </row>
    <row r="6031" spans="1:8" x14ac:dyDescent="0.35">
      <c r="A6031" t="str">
        <f t="shared" si="101"/>
        <v>RTG54Anna</v>
      </c>
      <c r="B6031" t="s">
        <v>226</v>
      </c>
      <c r="C6031" t="s">
        <v>13486</v>
      </c>
      <c r="D6031" t="s">
        <v>4030</v>
      </c>
      <c r="E6031" t="s">
        <v>4031</v>
      </c>
      <c r="F6031" t="s">
        <v>13533</v>
      </c>
      <c r="G6031" s="11"/>
      <c r="H6031" s="11"/>
    </row>
    <row r="6032" spans="1:8" x14ac:dyDescent="0.35">
      <c r="A6032" t="str">
        <f t="shared" si="101"/>
        <v>RTG54Darwin</v>
      </c>
      <c r="B6032" t="s">
        <v>226</v>
      </c>
      <c r="C6032" t="s">
        <v>13486</v>
      </c>
      <c r="D6032" t="s">
        <v>4030</v>
      </c>
      <c r="E6032" t="s">
        <v>4031</v>
      </c>
      <c r="F6032" t="s">
        <v>10981</v>
      </c>
      <c r="G6032" s="11"/>
      <c r="H6032" s="11"/>
    </row>
    <row r="6033" spans="1:8" x14ac:dyDescent="0.35">
      <c r="A6033" t="str">
        <f t="shared" si="101"/>
        <v>RTG54Maternity</v>
      </c>
      <c r="B6033" t="s">
        <v>226</v>
      </c>
      <c r="C6033" t="s">
        <v>13486</v>
      </c>
      <c r="D6033" t="s">
        <v>4030</v>
      </c>
      <c r="E6033" t="s">
        <v>4031</v>
      </c>
      <c r="F6033" t="s">
        <v>9142</v>
      </c>
      <c r="G6033" s="11"/>
      <c r="H6033" s="11"/>
    </row>
    <row r="6034" spans="1:8" x14ac:dyDescent="0.35">
      <c r="A6034" t="str">
        <f t="shared" si="101"/>
        <v>RTG50Philip</v>
      </c>
      <c r="B6034" t="s">
        <v>226</v>
      </c>
      <c r="C6034" t="s">
        <v>13486</v>
      </c>
      <c r="D6034" t="s">
        <v>4032</v>
      </c>
      <c r="E6034" t="s">
        <v>4033</v>
      </c>
      <c r="F6034" t="s">
        <v>13534</v>
      </c>
      <c r="G6034" s="11"/>
      <c r="H6034" s="11"/>
    </row>
    <row r="6035" spans="1:8" x14ac:dyDescent="0.35">
      <c r="A6035" t="str">
        <f t="shared" si="101"/>
        <v>RWEAEGH-Coronary Care Unit</v>
      </c>
      <c r="B6035" t="s">
        <v>227</v>
      </c>
      <c r="C6035" t="s">
        <v>13535</v>
      </c>
      <c r="D6035" t="s">
        <v>5174</v>
      </c>
      <c r="E6035" t="s">
        <v>5175</v>
      </c>
      <c r="F6035" t="s">
        <v>13536</v>
      </c>
      <c r="G6035" s="11"/>
      <c r="H6035" s="11"/>
    </row>
    <row r="6036" spans="1:8" x14ac:dyDescent="0.35">
      <c r="A6036" t="str">
        <f t="shared" si="101"/>
        <v>RWEAEGH-ITU - Glenfield (General and Cardiac Intensive Care)</v>
      </c>
      <c r="B6036" t="s">
        <v>227</v>
      </c>
      <c r="C6036" t="s">
        <v>13535</v>
      </c>
      <c r="D6036" t="s">
        <v>5174</v>
      </c>
      <c r="E6036" t="s">
        <v>5175</v>
      </c>
      <c r="F6036" t="s">
        <v>13537</v>
      </c>
      <c r="G6036" s="11"/>
      <c r="H6036" s="11"/>
    </row>
    <row r="6037" spans="1:8" x14ac:dyDescent="0.35">
      <c r="A6037" t="str">
        <f t="shared" si="101"/>
        <v>RWEAEGH-Paed ITU - Children’s Cardiac Intensive Care</v>
      </c>
      <c r="B6037" t="s">
        <v>227</v>
      </c>
      <c r="C6037" t="s">
        <v>13535</v>
      </c>
      <c r="D6037" t="s">
        <v>5174</v>
      </c>
      <c r="E6037" t="s">
        <v>5175</v>
      </c>
      <c r="F6037" t="s">
        <v>13538</v>
      </c>
      <c r="G6037" s="11"/>
      <c r="H6037" s="11"/>
    </row>
    <row r="6038" spans="1:8" x14ac:dyDescent="0.35">
      <c r="A6038" t="str">
        <f t="shared" si="101"/>
        <v>RWEAEGH-Wd 15 Respiratory</v>
      </c>
      <c r="B6038" t="s">
        <v>227</v>
      </c>
      <c r="C6038" t="s">
        <v>13535</v>
      </c>
      <c r="D6038" t="s">
        <v>5174</v>
      </c>
      <c r="E6038" t="s">
        <v>5175</v>
      </c>
      <c r="F6038" t="s">
        <v>13539</v>
      </c>
      <c r="G6038" s="11"/>
      <c r="H6038" s="11"/>
    </row>
    <row r="6039" spans="1:8" x14ac:dyDescent="0.35">
      <c r="A6039" t="str">
        <f t="shared" si="101"/>
        <v>RWEAEGH-Wd 16 Respiratory</v>
      </c>
      <c r="B6039" t="s">
        <v>227</v>
      </c>
      <c r="C6039" t="s">
        <v>13535</v>
      </c>
      <c r="D6039" t="s">
        <v>5174</v>
      </c>
      <c r="E6039" t="s">
        <v>5175</v>
      </c>
      <c r="F6039" t="s">
        <v>13540</v>
      </c>
      <c r="G6039" s="11"/>
      <c r="H6039" s="11"/>
    </row>
    <row r="6040" spans="1:8" x14ac:dyDescent="0.35">
      <c r="A6040" t="str">
        <f t="shared" si="101"/>
        <v>RWEAEGH-Wd 17 Respiratory</v>
      </c>
      <c r="B6040" t="s">
        <v>227</v>
      </c>
      <c r="C6040" t="s">
        <v>13535</v>
      </c>
      <c r="D6040" t="s">
        <v>5174</v>
      </c>
      <c r="E6040" t="s">
        <v>5175</v>
      </c>
      <c r="F6040" t="s">
        <v>13541</v>
      </c>
      <c r="G6040" s="11"/>
      <c r="H6040" s="11"/>
    </row>
    <row r="6041" spans="1:8" x14ac:dyDescent="0.35">
      <c r="A6041" t="str">
        <f t="shared" si="101"/>
        <v>RWEAEGH-Wd 23</v>
      </c>
      <c r="B6041" t="s">
        <v>227</v>
      </c>
      <c r="C6041" t="s">
        <v>13535</v>
      </c>
      <c r="D6041" t="s">
        <v>5174</v>
      </c>
      <c r="E6041" t="s">
        <v>5175</v>
      </c>
      <c r="F6041" t="s">
        <v>13542</v>
      </c>
      <c r="G6041" s="11"/>
      <c r="H6041" s="11"/>
    </row>
    <row r="6042" spans="1:8" x14ac:dyDescent="0.35">
      <c r="A6042" t="str">
        <f t="shared" si="101"/>
        <v>RWEAEGH-Wd 26 Thoracic Surgery</v>
      </c>
      <c r="B6042" t="s">
        <v>227</v>
      </c>
      <c r="C6042" t="s">
        <v>13535</v>
      </c>
      <c r="D6042" t="s">
        <v>5174</v>
      </c>
      <c r="E6042" t="s">
        <v>5175</v>
      </c>
      <c r="F6042" t="s">
        <v>13543</v>
      </c>
      <c r="G6042" s="11"/>
      <c r="H6042" s="11"/>
    </row>
    <row r="6043" spans="1:8" x14ac:dyDescent="0.35">
      <c r="A6043" t="str">
        <f t="shared" si="101"/>
        <v>RWEAEGH-Wd 27 Cardiology</v>
      </c>
      <c r="B6043" t="s">
        <v>227</v>
      </c>
      <c r="C6043" t="s">
        <v>13535</v>
      </c>
      <c r="D6043" t="s">
        <v>5174</v>
      </c>
      <c r="E6043" t="s">
        <v>5175</v>
      </c>
      <c r="F6043" t="s">
        <v>13544</v>
      </c>
      <c r="G6043" s="11"/>
      <c r="H6043" s="11"/>
    </row>
    <row r="6044" spans="1:8" x14ac:dyDescent="0.35">
      <c r="A6044" t="str">
        <f t="shared" si="101"/>
        <v>RWEAEGH-Wd 28 Cardiology</v>
      </c>
      <c r="B6044" t="s">
        <v>227</v>
      </c>
      <c r="C6044" t="s">
        <v>13535</v>
      </c>
      <c r="D6044" t="s">
        <v>5174</v>
      </c>
      <c r="E6044" t="s">
        <v>5175</v>
      </c>
      <c r="F6044" t="s">
        <v>13545</v>
      </c>
      <c r="G6044" s="11"/>
      <c r="H6044" s="11"/>
    </row>
    <row r="6045" spans="1:8" x14ac:dyDescent="0.35">
      <c r="A6045" t="str">
        <f t="shared" si="101"/>
        <v>RWEAEGH-Wd 29 Respiratory</v>
      </c>
      <c r="B6045" t="s">
        <v>227</v>
      </c>
      <c r="C6045" t="s">
        <v>13535</v>
      </c>
      <c r="D6045" t="s">
        <v>5174</v>
      </c>
      <c r="E6045" t="s">
        <v>5175</v>
      </c>
      <c r="F6045" t="s">
        <v>13546</v>
      </c>
      <c r="G6045" s="11"/>
      <c r="H6045" s="11"/>
    </row>
    <row r="6046" spans="1:8" x14ac:dyDescent="0.35">
      <c r="A6046" t="str">
        <f t="shared" si="101"/>
        <v>RWEAEGH-Wd 30 Childrens Cardiology</v>
      </c>
      <c r="B6046" t="s">
        <v>227</v>
      </c>
      <c r="C6046" t="s">
        <v>13535</v>
      </c>
      <c r="D6046" t="s">
        <v>5174</v>
      </c>
      <c r="E6046" t="s">
        <v>5175</v>
      </c>
      <c r="F6046" t="s">
        <v>13547</v>
      </c>
      <c r="G6046" s="11"/>
      <c r="H6046" s="11"/>
    </row>
    <row r="6047" spans="1:8" x14ac:dyDescent="0.35">
      <c r="A6047" t="str">
        <f t="shared" si="101"/>
        <v>RWEAEGH-Wd 31 Cardiac Surgery</v>
      </c>
      <c r="B6047" t="s">
        <v>227</v>
      </c>
      <c r="C6047" t="s">
        <v>13535</v>
      </c>
      <c r="D6047" t="s">
        <v>5174</v>
      </c>
      <c r="E6047" t="s">
        <v>5175</v>
      </c>
      <c r="F6047" t="s">
        <v>13548</v>
      </c>
      <c r="G6047" s="11"/>
      <c r="H6047" s="11"/>
    </row>
    <row r="6048" spans="1:8" x14ac:dyDescent="0.35">
      <c r="A6048" t="str">
        <f t="shared" si="101"/>
        <v>RWEAEGH-Wd 32 Cardiology Procedures</v>
      </c>
      <c r="B6048" t="s">
        <v>227</v>
      </c>
      <c r="C6048" t="s">
        <v>13535</v>
      </c>
      <c r="D6048" t="s">
        <v>5174</v>
      </c>
      <c r="E6048" t="s">
        <v>5175</v>
      </c>
      <c r="F6048" t="s">
        <v>13549</v>
      </c>
      <c r="G6048" s="11"/>
      <c r="H6048" s="11"/>
    </row>
    <row r="6049" spans="1:8" x14ac:dyDescent="0.35">
      <c r="A6049" t="str">
        <f t="shared" si="101"/>
        <v>RWEAEGH-Wd 33 Cardiology</v>
      </c>
      <c r="B6049" t="s">
        <v>227</v>
      </c>
      <c r="C6049" t="s">
        <v>13535</v>
      </c>
      <c r="D6049" t="s">
        <v>5174</v>
      </c>
      <c r="E6049" t="s">
        <v>5175</v>
      </c>
      <c r="F6049" t="s">
        <v>13550</v>
      </c>
      <c r="G6049" s="11"/>
      <c r="H6049" s="11"/>
    </row>
    <row r="6050" spans="1:8" x14ac:dyDescent="0.35">
      <c r="A6050" t="str">
        <f t="shared" si="101"/>
        <v>RWEAEGH-Wd 33A Cardiology</v>
      </c>
      <c r="B6050" t="s">
        <v>227</v>
      </c>
      <c r="C6050" t="s">
        <v>13535</v>
      </c>
      <c r="D6050" t="s">
        <v>5174</v>
      </c>
      <c r="E6050" t="s">
        <v>5175</v>
      </c>
      <c r="F6050" t="s">
        <v>13551</v>
      </c>
      <c r="G6050" s="11"/>
      <c r="H6050" s="11"/>
    </row>
    <row r="6051" spans="1:8" x14ac:dyDescent="0.35">
      <c r="A6051" t="str">
        <f t="shared" si="101"/>
        <v>RWEAKLGH-Brain Injury Unit</v>
      </c>
      <c r="B6051" t="s">
        <v>227</v>
      </c>
      <c r="C6051" t="s">
        <v>13535</v>
      </c>
      <c r="D6051" t="s">
        <v>5176</v>
      </c>
      <c r="E6051" t="s">
        <v>5177</v>
      </c>
      <c r="F6051" t="s">
        <v>13552</v>
      </c>
      <c r="G6051" s="11"/>
      <c r="H6051" s="11"/>
    </row>
    <row r="6052" spans="1:8" x14ac:dyDescent="0.35">
      <c r="A6052" t="str">
        <f t="shared" si="101"/>
        <v>RWEAKLGH-Delivery Suite</v>
      </c>
      <c r="B6052" t="s">
        <v>227</v>
      </c>
      <c r="C6052" t="s">
        <v>13535</v>
      </c>
      <c r="D6052" t="s">
        <v>5176</v>
      </c>
      <c r="E6052" t="s">
        <v>5177</v>
      </c>
      <c r="F6052" t="s">
        <v>13553</v>
      </c>
      <c r="G6052" s="11"/>
      <c r="H6052" s="11"/>
    </row>
    <row r="6053" spans="1:8" x14ac:dyDescent="0.35">
      <c r="A6053" t="str">
        <f t="shared" ref="A6053:A6116" si="102">CONCATENATE(D6053,F6053)</f>
        <v>RWEAKLGH-ITU (Gen.Surgery,Urology,Gynae,Ortho &amp; Renal Transplant)</v>
      </c>
      <c r="B6053" t="s">
        <v>227</v>
      </c>
      <c r="C6053" t="s">
        <v>13535</v>
      </c>
      <c r="D6053" t="s">
        <v>5176</v>
      </c>
      <c r="E6053" t="s">
        <v>5177</v>
      </c>
      <c r="F6053" t="s">
        <v>13554</v>
      </c>
      <c r="G6053" s="11"/>
      <c r="H6053" s="11"/>
    </row>
    <row r="6054" spans="1:8" x14ac:dyDescent="0.35">
      <c r="A6054" t="str">
        <f t="shared" si="102"/>
        <v>RWEAKLGH-NICU Neo-Natal Intensive Care</v>
      </c>
      <c r="B6054" t="s">
        <v>227</v>
      </c>
      <c r="C6054" t="s">
        <v>13535</v>
      </c>
      <c r="D6054" t="s">
        <v>5176</v>
      </c>
      <c r="E6054" t="s">
        <v>5177</v>
      </c>
      <c r="F6054" t="s">
        <v>13555</v>
      </c>
      <c r="G6054" s="11"/>
      <c r="H6054" s="11"/>
    </row>
    <row r="6055" spans="1:8" x14ac:dyDescent="0.35">
      <c r="A6055" t="str">
        <f t="shared" si="102"/>
        <v>RWEAKLGH-NRU Neuro Rehab</v>
      </c>
      <c r="B6055" t="s">
        <v>227</v>
      </c>
      <c r="C6055" t="s">
        <v>13535</v>
      </c>
      <c r="D6055" t="s">
        <v>5176</v>
      </c>
      <c r="E6055" t="s">
        <v>5177</v>
      </c>
      <c r="F6055" t="s">
        <v>13556</v>
      </c>
      <c r="G6055" s="11"/>
      <c r="H6055" s="11"/>
    </row>
    <row r="6056" spans="1:8" x14ac:dyDescent="0.35">
      <c r="A6056" t="str">
        <f t="shared" si="102"/>
        <v>RWEAKLGH-Wd 10 CAPD Renal</v>
      </c>
      <c r="B6056" t="s">
        <v>227</v>
      </c>
      <c r="C6056" t="s">
        <v>13535</v>
      </c>
      <c r="D6056" t="s">
        <v>5176</v>
      </c>
      <c r="E6056" t="s">
        <v>5177</v>
      </c>
      <c r="F6056" t="s">
        <v>13557</v>
      </c>
      <c r="G6056" s="11"/>
      <c r="H6056" s="11"/>
    </row>
    <row r="6057" spans="1:8" x14ac:dyDescent="0.35">
      <c r="A6057" t="str">
        <f t="shared" si="102"/>
        <v>RWEAKLGH-Wd 14 Elective Ortho</v>
      </c>
      <c r="B6057" t="s">
        <v>227</v>
      </c>
      <c r="C6057" t="s">
        <v>13535</v>
      </c>
      <c r="D6057" t="s">
        <v>5176</v>
      </c>
      <c r="E6057" t="s">
        <v>5177</v>
      </c>
      <c r="F6057" t="s">
        <v>13558</v>
      </c>
      <c r="G6057" s="11"/>
      <c r="H6057" s="11"/>
    </row>
    <row r="6058" spans="1:8" x14ac:dyDescent="0.35">
      <c r="A6058" t="str">
        <f t="shared" si="102"/>
        <v>RWEAKLGH-Wd 15 High Dependency Renal</v>
      </c>
      <c r="B6058" t="s">
        <v>227</v>
      </c>
      <c r="C6058" t="s">
        <v>13535</v>
      </c>
      <c r="D6058" t="s">
        <v>5176</v>
      </c>
      <c r="E6058" t="s">
        <v>5177</v>
      </c>
      <c r="F6058" t="s">
        <v>13559</v>
      </c>
      <c r="G6058" s="11"/>
      <c r="H6058" s="11"/>
    </row>
    <row r="6059" spans="1:8" x14ac:dyDescent="0.35">
      <c r="A6059" t="str">
        <f t="shared" si="102"/>
        <v>RWEAKLGH-Wd 15 Nephrology Renal</v>
      </c>
      <c r="B6059" t="s">
        <v>227</v>
      </c>
      <c r="C6059" t="s">
        <v>13535</v>
      </c>
      <c r="D6059" t="s">
        <v>5176</v>
      </c>
      <c r="E6059" t="s">
        <v>5177</v>
      </c>
      <c r="F6059" t="s">
        <v>13560</v>
      </c>
      <c r="G6059" s="11"/>
      <c r="H6059" s="11"/>
    </row>
    <row r="6060" spans="1:8" x14ac:dyDescent="0.35">
      <c r="A6060" t="str">
        <f t="shared" si="102"/>
        <v>RWEAKLGH-Wd 17 Renal Transplant</v>
      </c>
      <c r="B6060" t="s">
        <v>227</v>
      </c>
      <c r="C6060" t="s">
        <v>13535</v>
      </c>
      <c r="D6060" t="s">
        <v>5176</v>
      </c>
      <c r="E6060" t="s">
        <v>5177</v>
      </c>
      <c r="F6060" t="s">
        <v>13561</v>
      </c>
      <c r="G6060" s="11"/>
      <c r="H6060" s="11"/>
    </row>
    <row r="6061" spans="1:8" x14ac:dyDescent="0.35">
      <c r="A6061" t="str">
        <f t="shared" si="102"/>
        <v>RWEAKLGH-Wd 19 Elective Ortho (Previously Wd 16)</v>
      </c>
      <c r="B6061" t="s">
        <v>227</v>
      </c>
      <c r="C6061" t="s">
        <v>13535</v>
      </c>
      <c r="D6061" t="s">
        <v>5176</v>
      </c>
      <c r="E6061" t="s">
        <v>5177</v>
      </c>
      <c r="F6061" t="s">
        <v>13562</v>
      </c>
      <c r="G6061" s="11"/>
      <c r="H6061" s="11"/>
    </row>
    <row r="6062" spans="1:8" x14ac:dyDescent="0.35">
      <c r="A6062" t="str">
        <f t="shared" si="102"/>
        <v>RWEAKLGH-Wd 20 Surgery</v>
      </c>
      <c r="B6062" t="s">
        <v>227</v>
      </c>
      <c r="C6062" t="s">
        <v>13535</v>
      </c>
      <c r="D6062" t="s">
        <v>5176</v>
      </c>
      <c r="E6062" t="s">
        <v>5177</v>
      </c>
      <c r="F6062" t="s">
        <v>13563</v>
      </c>
      <c r="G6062" s="11"/>
      <c r="H6062" s="11"/>
    </row>
    <row r="6063" spans="1:8" x14ac:dyDescent="0.35">
      <c r="A6063" t="str">
        <f t="shared" si="102"/>
        <v>RWEAKLGH-Wd 22 Female surgery</v>
      </c>
      <c r="B6063" t="s">
        <v>227</v>
      </c>
      <c r="C6063" t="s">
        <v>13535</v>
      </c>
      <c r="D6063" t="s">
        <v>5176</v>
      </c>
      <c r="E6063" t="s">
        <v>5177</v>
      </c>
      <c r="F6063" t="s">
        <v>13564</v>
      </c>
      <c r="G6063" s="11"/>
      <c r="H6063" s="11"/>
    </row>
    <row r="6064" spans="1:8" x14ac:dyDescent="0.35">
      <c r="A6064" t="str">
        <f t="shared" si="102"/>
        <v>RWEAKLGH-Wd 26 Urology Surgery</v>
      </c>
      <c r="B6064" t="s">
        <v>227</v>
      </c>
      <c r="C6064" t="s">
        <v>13535</v>
      </c>
      <c r="D6064" t="s">
        <v>5176</v>
      </c>
      <c r="E6064" t="s">
        <v>5177</v>
      </c>
      <c r="F6064" t="s">
        <v>13565</v>
      </c>
      <c r="G6064" s="11"/>
      <c r="H6064" s="11"/>
    </row>
    <row r="6065" spans="1:8" x14ac:dyDescent="0.35">
      <c r="A6065" t="str">
        <f t="shared" si="102"/>
        <v>RWEAKLGH-Wd 27 Surgery (&amp; SACU)</v>
      </c>
      <c r="B6065" t="s">
        <v>227</v>
      </c>
      <c r="C6065" t="s">
        <v>13535</v>
      </c>
      <c r="D6065" t="s">
        <v>5176</v>
      </c>
      <c r="E6065" t="s">
        <v>5177</v>
      </c>
      <c r="F6065" t="s">
        <v>13566</v>
      </c>
      <c r="G6065" s="11"/>
      <c r="H6065" s="11"/>
    </row>
    <row r="6066" spans="1:8" x14ac:dyDescent="0.35">
      <c r="A6066" t="str">
        <f t="shared" si="102"/>
        <v>RWEAKLGH-Wd 28 Surgery/Urology Admission</v>
      </c>
      <c r="B6066" t="s">
        <v>227</v>
      </c>
      <c r="C6066" t="s">
        <v>13535</v>
      </c>
      <c r="D6066" t="s">
        <v>5176</v>
      </c>
      <c r="E6066" t="s">
        <v>5177</v>
      </c>
      <c r="F6066" t="s">
        <v>13567</v>
      </c>
      <c r="G6066" s="11"/>
      <c r="H6066" s="11"/>
    </row>
    <row r="6067" spans="1:8" x14ac:dyDescent="0.35">
      <c r="A6067" t="str">
        <f t="shared" si="102"/>
        <v>RWEAKLGH-Wd 3 Stroke Rehab</v>
      </c>
      <c r="B6067" t="s">
        <v>227</v>
      </c>
      <c r="C6067" t="s">
        <v>13535</v>
      </c>
      <c r="D6067" t="s">
        <v>5176</v>
      </c>
      <c r="E6067" t="s">
        <v>5177</v>
      </c>
      <c r="F6067" t="s">
        <v>13568</v>
      </c>
      <c r="G6067" s="11"/>
      <c r="H6067" s="11"/>
    </row>
    <row r="6068" spans="1:8" x14ac:dyDescent="0.35">
      <c r="A6068" t="str">
        <f t="shared" si="102"/>
        <v>RWEAKLGH-Wd 31 Gynae</v>
      </c>
      <c r="B6068" t="s">
        <v>227</v>
      </c>
      <c r="C6068" t="s">
        <v>13535</v>
      </c>
      <c r="D6068" t="s">
        <v>5176</v>
      </c>
      <c r="E6068" t="s">
        <v>5177</v>
      </c>
      <c r="F6068" t="s">
        <v>13569</v>
      </c>
      <c r="G6068" s="11"/>
      <c r="H6068" s="11"/>
    </row>
    <row r="6069" spans="1:8" x14ac:dyDescent="0.35">
      <c r="A6069" t="str">
        <f t="shared" si="102"/>
        <v>RWEAALRI-Bone Marrow Transplant Unit</v>
      </c>
      <c r="B6069" t="s">
        <v>227</v>
      </c>
      <c r="C6069" t="s">
        <v>13535</v>
      </c>
      <c r="D6069" t="s">
        <v>5178</v>
      </c>
      <c r="E6069" t="s">
        <v>5179</v>
      </c>
      <c r="F6069" t="s">
        <v>13570</v>
      </c>
      <c r="G6069" s="11"/>
      <c r="H6069" s="11"/>
    </row>
    <row r="6070" spans="1:8" x14ac:dyDescent="0.35">
      <c r="A6070" t="str">
        <f t="shared" si="102"/>
        <v>RWEAALRI-Childrens Intensive Care Unit</v>
      </c>
      <c r="B6070" t="s">
        <v>227</v>
      </c>
      <c r="C6070" t="s">
        <v>13535</v>
      </c>
      <c r="D6070" t="s">
        <v>5178</v>
      </c>
      <c r="E6070" t="s">
        <v>5179</v>
      </c>
      <c r="F6070" t="s">
        <v>13571</v>
      </c>
      <c r="G6070" s="11"/>
      <c r="H6070" s="11"/>
    </row>
    <row r="6071" spans="1:8" x14ac:dyDescent="0.35">
      <c r="A6071" t="str">
        <f t="shared" si="102"/>
        <v>RWEAALRI-Delivery Suite</v>
      </c>
      <c r="B6071" t="s">
        <v>227</v>
      </c>
      <c r="C6071" t="s">
        <v>13535</v>
      </c>
      <c r="D6071" t="s">
        <v>5178</v>
      </c>
      <c r="E6071" t="s">
        <v>5179</v>
      </c>
      <c r="F6071" t="s">
        <v>13572</v>
      </c>
      <c r="G6071" s="11"/>
      <c r="H6071" s="11"/>
    </row>
    <row r="6072" spans="1:8" x14ac:dyDescent="0.35">
      <c r="A6072" t="str">
        <f t="shared" si="102"/>
        <v>RWEAALRI-GAU (Gynaecology admissions)</v>
      </c>
      <c r="B6072" t="s">
        <v>227</v>
      </c>
      <c r="C6072" t="s">
        <v>13535</v>
      </c>
      <c r="D6072" t="s">
        <v>5178</v>
      </c>
      <c r="E6072" t="s">
        <v>5179</v>
      </c>
      <c r="F6072" t="s">
        <v>13573</v>
      </c>
      <c r="G6072" s="11"/>
      <c r="H6072" s="11"/>
    </row>
    <row r="6073" spans="1:8" x14ac:dyDescent="0.35">
      <c r="A6073" t="str">
        <f t="shared" si="102"/>
        <v>RWEAALRI-Hampton Suite</v>
      </c>
      <c r="B6073" t="s">
        <v>227</v>
      </c>
      <c r="C6073" t="s">
        <v>13535</v>
      </c>
      <c r="D6073" t="s">
        <v>5178</v>
      </c>
      <c r="E6073" t="s">
        <v>5179</v>
      </c>
      <c r="F6073" t="s">
        <v>13574</v>
      </c>
      <c r="G6073" s="11"/>
      <c r="H6073" s="11"/>
    </row>
    <row r="6074" spans="1:8" x14ac:dyDescent="0.35">
      <c r="A6074" t="str">
        <f t="shared" si="102"/>
        <v>RWEAALRI-Infectious Diseases Unit</v>
      </c>
      <c r="B6074" t="s">
        <v>227</v>
      </c>
      <c r="C6074" t="s">
        <v>13535</v>
      </c>
      <c r="D6074" t="s">
        <v>5178</v>
      </c>
      <c r="E6074" t="s">
        <v>5179</v>
      </c>
      <c r="F6074" t="s">
        <v>13575</v>
      </c>
      <c r="G6074" s="11"/>
      <c r="H6074" s="11"/>
    </row>
    <row r="6075" spans="1:8" x14ac:dyDescent="0.35">
      <c r="A6075" t="str">
        <f t="shared" si="102"/>
        <v>RWEAALRI-ITU (Gen.Surgery,Haematology,Med,Max.Facial)</v>
      </c>
      <c r="B6075" t="s">
        <v>227</v>
      </c>
      <c r="C6075" t="s">
        <v>13535</v>
      </c>
      <c r="D6075" t="s">
        <v>5178</v>
      </c>
      <c r="E6075" t="s">
        <v>5179</v>
      </c>
      <c r="F6075" t="s">
        <v>13576</v>
      </c>
      <c r="G6075" s="11"/>
      <c r="H6075" s="11"/>
    </row>
    <row r="6076" spans="1:8" x14ac:dyDescent="0.35">
      <c r="A6076" t="str">
        <f t="shared" si="102"/>
        <v>RWEAALRI-Kinmonth Unit Head, Neck, ENT Surg</v>
      </c>
      <c r="B6076" t="s">
        <v>227</v>
      </c>
      <c r="C6076" t="s">
        <v>13535</v>
      </c>
      <c r="D6076" t="s">
        <v>5178</v>
      </c>
      <c r="E6076" t="s">
        <v>5179</v>
      </c>
      <c r="F6076" t="s">
        <v>13577</v>
      </c>
      <c r="G6076" s="11"/>
      <c r="H6076" s="11"/>
    </row>
    <row r="6077" spans="1:8" x14ac:dyDescent="0.35">
      <c r="A6077" t="str">
        <f t="shared" si="102"/>
        <v>RWEAALRI-Neo-Natal Unit</v>
      </c>
      <c r="B6077" t="s">
        <v>227</v>
      </c>
      <c r="C6077" t="s">
        <v>13535</v>
      </c>
      <c r="D6077" t="s">
        <v>5178</v>
      </c>
      <c r="E6077" t="s">
        <v>5179</v>
      </c>
      <c r="F6077" t="s">
        <v>13578</v>
      </c>
      <c r="G6077" s="11"/>
      <c r="H6077" s="11"/>
    </row>
    <row r="6078" spans="1:8" x14ac:dyDescent="0.35">
      <c r="A6078" t="str">
        <f t="shared" si="102"/>
        <v>RWEAALRI-Stroke Wds 25/26</v>
      </c>
      <c r="B6078" t="s">
        <v>227</v>
      </c>
      <c r="C6078" t="s">
        <v>13535</v>
      </c>
      <c r="D6078" t="s">
        <v>5178</v>
      </c>
      <c r="E6078" t="s">
        <v>5179</v>
      </c>
      <c r="F6078" t="s">
        <v>13579</v>
      </c>
      <c r="G6078" s="11"/>
      <c r="H6078" s="11"/>
    </row>
    <row r="6079" spans="1:8" x14ac:dyDescent="0.35">
      <c r="A6079" t="str">
        <f t="shared" si="102"/>
        <v>RWEAALRI-Wd 10 Childrens Surgery</v>
      </c>
      <c r="B6079" t="s">
        <v>227</v>
      </c>
      <c r="C6079" t="s">
        <v>13535</v>
      </c>
      <c r="D6079" t="s">
        <v>5178</v>
      </c>
      <c r="E6079" t="s">
        <v>5179</v>
      </c>
      <c r="F6079" t="s">
        <v>13580</v>
      </c>
      <c r="G6079" s="11"/>
      <c r="H6079" s="11"/>
    </row>
    <row r="6080" spans="1:8" x14ac:dyDescent="0.35">
      <c r="A6080" t="str">
        <f t="shared" si="102"/>
        <v>RWEAALRI-Wd 11 Childrens Med</v>
      </c>
      <c r="B6080" t="s">
        <v>227</v>
      </c>
      <c r="C6080" t="s">
        <v>13535</v>
      </c>
      <c r="D6080" t="s">
        <v>5178</v>
      </c>
      <c r="E6080" t="s">
        <v>5179</v>
      </c>
      <c r="F6080" t="s">
        <v>13581</v>
      </c>
      <c r="G6080" s="11"/>
      <c r="H6080" s="11"/>
    </row>
    <row r="6081" spans="1:8" x14ac:dyDescent="0.35">
      <c r="A6081" t="str">
        <f t="shared" si="102"/>
        <v>RWEAALRI-Wd 12 Childrens Med</v>
      </c>
      <c r="B6081" t="s">
        <v>227</v>
      </c>
      <c r="C6081" t="s">
        <v>13535</v>
      </c>
      <c r="D6081" t="s">
        <v>5178</v>
      </c>
      <c r="E6081" t="s">
        <v>5179</v>
      </c>
      <c r="F6081" t="s">
        <v>13582</v>
      </c>
      <c r="G6081" s="11"/>
      <c r="H6081" s="11"/>
    </row>
    <row r="6082" spans="1:8" x14ac:dyDescent="0.35">
      <c r="A6082" t="str">
        <f t="shared" si="102"/>
        <v>RWEAALRI-Wd 14 Childrens Med</v>
      </c>
      <c r="B6082" t="s">
        <v>227</v>
      </c>
      <c r="C6082" t="s">
        <v>13535</v>
      </c>
      <c r="D6082" t="s">
        <v>5178</v>
      </c>
      <c r="E6082" t="s">
        <v>5179</v>
      </c>
      <c r="F6082" t="s">
        <v>13583</v>
      </c>
      <c r="G6082" s="11"/>
      <c r="H6082" s="11"/>
    </row>
    <row r="6083" spans="1:8" x14ac:dyDescent="0.35">
      <c r="A6083" t="str">
        <f t="shared" si="102"/>
        <v>RWEAALRI-Wd 17 Spinal/Trauma Ortho</v>
      </c>
      <c r="B6083" t="s">
        <v>227</v>
      </c>
      <c r="C6083" t="s">
        <v>13535</v>
      </c>
      <c r="D6083" t="s">
        <v>5178</v>
      </c>
      <c r="E6083" t="s">
        <v>5179</v>
      </c>
      <c r="F6083" t="s">
        <v>13584</v>
      </c>
      <c r="G6083" s="11"/>
      <c r="H6083" s="11"/>
    </row>
    <row r="6084" spans="1:8" x14ac:dyDescent="0.35">
      <c r="A6084" t="str">
        <f t="shared" si="102"/>
        <v>RWEAALRI-Wd 18 Trauma Ortho Admissions</v>
      </c>
      <c r="B6084" t="s">
        <v>227</v>
      </c>
      <c r="C6084" t="s">
        <v>13535</v>
      </c>
      <c r="D6084" t="s">
        <v>5178</v>
      </c>
      <c r="E6084" t="s">
        <v>5179</v>
      </c>
      <c r="F6084" t="s">
        <v>13585</v>
      </c>
      <c r="G6084" s="11"/>
      <c r="H6084" s="11"/>
    </row>
    <row r="6085" spans="1:8" x14ac:dyDescent="0.35">
      <c r="A6085" t="str">
        <f t="shared" si="102"/>
        <v>RWEAALRI-Wd 19 Childrens Surgery</v>
      </c>
      <c r="B6085" t="s">
        <v>227</v>
      </c>
      <c r="C6085" t="s">
        <v>13535</v>
      </c>
      <c r="D6085" t="s">
        <v>5178</v>
      </c>
      <c r="E6085" t="s">
        <v>5179</v>
      </c>
      <c r="F6085" t="s">
        <v>13586</v>
      </c>
      <c r="G6085" s="11"/>
      <c r="H6085" s="11"/>
    </row>
    <row r="6086" spans="1:8" x14ac:dyDescent="0.35">
      <c r="A6086" t="str">
        <f t="shared" si="102"/>
        <v>RWEAALRI-Wd 22 Surgery</v>
      </c>
      <c r="B6086" t="s">
        <v>227</v>
      </c>
      <c r="C6086" t="s">
        <v>13535</v>
      </c>
      <c r="D6086" t="s">
        <v>5178</v>
      </c>
      <c r="E6086" t="s">
        <v>5179</v>
      </c>
      <c r="F6086" t="s">
        <v>13587</v>
      </c>
      <c r="G6086" s="11"/>
      <c r="H6086" s="11"/>
    </row>
    <row r="6087" spans="1:8" x14ac:dyDescent="0.35">
      <c r="A6087" t="str">
        <f t="shared" si="102"/>
        <v>RWEAALRI-Wd 23 Specialist Med</v>
      </c>
      <c r="B6087" t="s">
        <v>227</v>
      </c>
      <c r="C6087" t="s">
        <v>13535</v>
      </c>
      <c r="D6087" t="s">
        <v>5178</v>
      </c>
      <c r="E6087" t="s">
        <v>5179</v>
      </c>
      <c r="F6087" t="s">
        <v>13588</v>
      </c>
      <c r="G6087" s="11"/>
      <c r="H6087" s="11"/>
    </row>
    <row r="6088" spans="1:8" x14ac:dyDescent="0.35">
      <c r="A6088" t="str">
        <f t="shared" si="102"/>
        <v>RWEAALRI-Wd 24 Specialist Med</v>
      </c>
      <c r="B6088" t="s">
        <v>227</v>
      </c>
      <c r="C6088" t="s">
        <v>13535</v>
      </c>
      <c r="D6088" t="s">
        <v>5178</v>
      </c>
      <c r="E6088" t="s">
        <v>5179</v>
      </c>
      <c r="F6088" t="s">
        <v>13589</v>
      </c>
      <c r="G6088" s="11"/>
      <c r="H6088" s="11"/>
    </row>
    <row r="6089" spans="1:8" x14ac:dyDescent="0.35">
      <c r="A6089" t="str">
        <f t="shared" si="102"/>
        <v>RWEAALRI-Wd 27 Childrens Onc &amp; Haem</v>
      </c>
      <c r="B6089" t="s">
        <v>227</v>
      </c>
      <c r="C6089" t="s">
        <v>13535</v>
      </c>
      <c r="D6089" t="s">
        <v>5178</v>
      </c>
      <c r="E6089" t="s">
        <v>5179</v>
      </c>
      <c r="F6089" t="s">
        <v>13590</v>
      </c>
      <c r="G6089" s="11"/>
      <c r="H6089" s="11"/>
    </row>
    <row r="6090" spans="1:8" x14ac:dyDescent="0.35">
      <c r="A6090" t="str">
        <f t="shared" si="102"/>
        <v>RWEAALRI-Wd 29 Older People</v>
      </c>
      <c r="B6090" t="s">
        <v>227</v>
      </c>
      <c r="C6090" t="s">
        <v>13535</v>
      </c>
      <c r="D6090" t="s">
        <v>5178</v>
      </c>
      <c r="E6090" t="s">
        <v>5179</v>
      </c>
      <c r="F6090" t="s">
        <v>13591</v>
      </c>
      <c r="G6090" s="11"/>
      <c r="H6090" s="11"/>
    </row>
    <row r="6091" spans="1:8" x14ac:dyDescent="0.35">
      <c r="A6091" t="str">
        <f t="shared" si="102"/>
        <v>RWEAALRI-Wd 30 Older people</v>
      </c>
      <c r="B6091" t="s">
        <v>227</v>
      </c>
      <c r="C6091" t="s">
        <v>13535</v>
      </c>
      <c r="D6091" t="s">
        <v>5178</v>
      </c>
      <c r="E6091" t="s">
        <v>5179</v>
      </c>
      <c r="F6091" t="s">
        <v>13592</v>
      </c>
      <c r="G6091" s="11"/>
      <c r="H6091" s="11"/>
    </row>
    <row r="6092" spans="1:8" x14ac:dyDescent="0.35">
      <c r="A6092" t="str">
        <f t="shared" si="102"/>
        <v>RWEAALRI-Wd 31 Older People</v>
      </c>
      <c r="B6092" t="s">
        <v>227</v>
      </c>
      <c r="C6092" t="s">
        <v>13535</v>
      </c>
      <c r="D6092" t="s">
        <v>5178</v>
      </c>
      <c r="E6092" t="s">
        <v>5179</v>
      </c>
      <c r="F6092" t="s">
        <v>13593</v>
      </c>
      <c r="G6092" s="11"/>
      <c r="H6092" s="11"/>
    </row>
    <row r="6093" spans="1:8" x14ac:dyDescent="0.35">
      <c r="A6093" t="str">
        <f t="shared" si="102"/>
        <v>RWEAALRI-Wd 32 Trauma Ortho</v>
      </c>
      <c r="B6093" t="s">
        <v>227</v>
      </c>
      <c r="C6093" t="s">
        <v>13535</v>
      </c>
      <c r="D6093" t="s">
        <v>5178</v>
      </c>
      <c r="E6093" t="s">
        <v>5179</v>
      </c>
      <c r="F6093" t="s">
        <v>13594</v>
      </c>
      <c r="G6093" s="11"/>
      <c r="H6093" s="11"/>
    </row>
    <row r="6094" spans="1:8" x14ac:dyDescent="0.35">
      <c r="A6094" t="str">
        <f t="shared" si="102"/>
        <v>RWEAALRI-Wd 33 (Medicine)</v>
      </c>
      <c r="B6094" t="s">
        <v>227</v>
      </c>
      <c r="C6094" t="s">
        <v>13535</v>
      </c>
      <c r="D6094" t="s">
        <v>5178</v>
      </c>
      <c r="E6094" t="s">
        <v>5179</v>
      </c>
      <c r="F6094" t="s">
        <v>13595</v>
      </c>
      <c r="G6094" s="11"/>
      <c r="H6094" s="11"/>
    </row>
    <row r="6095" spans="1:8" x14ac:dyDescent="0.35">
      <c r="A6095" t="str">
        <f t="shared" si="102"/>
        <v>RWEAALRI-Wd 36 Older People</v>
      </c>
      <c r="B6095" t="s">
        <v>227</v>
      </c>
      <c r="C6095" t="s">
        <v>13535</v>
      </c>
      <c r="D6095" t="s">
        <v>5178</v>
      </c>
      <c r="E6095" t="s">
        <v>5179</v>
      </c>
      <c r="F6095" t="s">
        <v>13596</v>
      </c>
      <c r="G6095" s="11"/>
      <c r="H6095" s="11"/>
    </row>
    <row r="6096" spans="1:8" x14ac:dyDescent="0.35">
      <c r="A6096" t="str">
        <f t="shared" si="102"/>
        <v>RWEAALRI-Wd 38 Diabetes/Endocrine</v>
      </c>
      <c r="B6096" t="s">
        <v>227</v>
      </c>
      <c r="C6096" t="s">
        <v>13535</v>
      </c>
      <c r="D6096" t="s">
        <v>5178</v>
      </c>
      <c r="E6096" t="s">
        <v>5179</v>
      </c>
      <c r="F6096" t="s">
        <v>13597</v>
      </c>
      <c r="G6096" s="11"/>
      <c r="H6096" s="11"/>
    </row>
    <row r="6097" spans="1:8" x14ac:dyDescent="0.35">
      <c r="A6097" t="str">
        <f t="shared" si="102"/>
        <v>RWEAALRI-Wd 39 Onc</v>
      </c>
      <c r="B6097" t="s">
        <v>227</v>
      </c>
      <c r="C6097" t="s">
        <v>13535</v>
      </c>
      <c r="D6097" t="s">
        <v>5178</v>
      </c>
      <c r="E6097" t="s">
        <v>5179</v>
      </c>
      <c r="F6097" t="s">
        <v>13598</v>
      </c>
      <c r="G6097" s="11"/>
      <c r="H6097" s="11"/>
    </row>
    <row r="6098" spans="1:8" x14ac:dyDescent="0.35">
      <c r="A6098" t="str">
        <f t="shared" si="102"/>
        <v>RWEAALRI-Wd 40 Onc</v>
      </c>
      <c r="B6098" t="s">
        <v>227</v>
      </c>
      <c r="C6098" t="s">
        <v>13535</v>
      </c>
      <c r="D6098" t="s">
        <v>5178</v>
      </c>
      <c r="E6098" t="s">
        <v>5179</v>
      </c>
      <c r="F6098" t="s">
        <v>13599</v>
      </c>
      <c r="G6098" s="11"/>
      <c r="H6098" s="11"/>
    </row>
    <row r="6099" spans="1:8" x14ac:dyDescent="0.35">
      <c r="A6099" t="str">
        <f t="shared" si="102"/>
        <v>RWEAALRI-Wd 41 Haem</v>
      </c>
      <c r="B6099" t="s">
        <v>227</v>
      </c>
      <c r="C6099" t="s">
        <v>13535</v>
      </c>
      <c r="D6099" t="s">
        <v>5178</v>
      </c>
      <c r="E6099" t="s">
        <v>5179</v>
      </c>
      <c r="F6099" t="s">
        <v>13600</v>
      </c>
      <c r="G6099" s="11"/>
      <c r="H6099" s="11"/>
    </row>
    <row r="6100" spans="1:8" x14ac:dyDescent="0.35">
      <c r="A6100" t="str">
        <f t="shared" si="102"/>
        <v>RWEAALRI-Wd 42 Gastro Med</v>
      </c>
      <c r="B6100" t="s">
        <v>227</v>
      </c>
      <c r="C6100" t="s">
        <v>13535</v>
      </c>
      <c r="D6100" t="s">
        <v>5178</v>
      </c>
      <c r="E6100" t="s">
        <v>5179</v>
      </c>
      <c r="F6100" t="s">
        <v>13601</v>
      </c>
      <c r="G6100" s="11"/>
      <c r="H6100" s="11"/>
    </row>
    <row r="6101" spans="1:8" x14ac:dyDescent="0.35">
      <c r="A6101" t="str">
        <f t="shared" si="102"/>
        <v>RWEAALRI-Wd 43 Gastro Med/Hepat</v>
      </c>
      <c r="B6101" t="s">
        <v>227</v>
      </c>
      <c r="C6101" t="s">
        <v>13535</v>
      </c>
      <c r="D6101" t="s">
        <v>5178</v>
      </c>
      <c r="E6101" t="s">
        <v>5179</v>
      </c>
      <c r="F6101" t="s">
        <v>13602</v>
      </c>
      <c r="G6101" s="11"/>
      <c r="H6101" s="11"/>
    </row>
    <row r="6102" spans="1:8" x14ac:dyDescent="0.35">
      <c r="A6102" t="str">
        <f t="shared" si="102"/>
        <v>RWEAALRI-Wd 9 Spec Surg Admission</v>
      </c>
      <c r="B6102" t="s">
        <v>227</v>
      </c>
      <c r="C6102" t="s">
        <v>13535</v>
      </c>
      <c r="D6102" t="s">
        <v>5178</v>
      </c>
      <c r="E6102" t="s">
        <v>5179</v>
      </c>
      <c r="F6102" t="s">
        <v>13603</v>
      </c>
      <c r="G6102" s="11"/>
      <c r="H6102" s="11"/>
    </row>
    <row r="6103" spans="1:8" x14ac:dyDescent="0.35">
      <c r="A6103" t="str">
        <f t="shared" si="102"/>
        <v>RTXBUAbbey View</v>
      </c>
      <c r="B6103" t="s">
        <v>228</v>
      </c>
      <c r="C6103" t="s">
        <v>13604</v>
      </c>
      <c r="D6103" t="s">
        <v>4274</v>
      </c>
      <c r="E6103" t="s">
        <v>4275</v>
      </c>
      <c r="F6103" t="s">
        <v>9953</v>
      </c>
      <c r="G6103" s="11"/>
      <c r="H6103" s="11"/>
    </row>
    <row r="6104" spans="1:8" x14ac:dyDescent="0.35">
      <c r="A6104" t="str">
        <f t="shared" si="102"/>
        <v>RTXBUFGH Childrens Ward Dept</v>
      </c>
      <c r="B6104" t="s">
        <v>228</v>
      </c>
      <c r="C6104" t="s">
        <v>13604</v>
      </c>
      <c r="D6104" t="s">
        <v>4274</v>
      </c>
      <c r="E6104" t="s">
        <v>4275</v>
      </c>
      <c r="F6104" t="s">
        <v>13605</v>
      </c>
      <c r="G6104" s="11"/>
      <c r="H6104" s="11"/>
    </row>
    <row r="6105" spans="1:8" x14ac:dyDescent="0.35">
      <c r="A6105" t="str">
        <f t="shared" si="102"/>
        <v>RTXBUFGH Complex and Coronary Care Unit</v>
      </c>
      <c r="B6105" t="s">
        <v>228</v>
      </c>
      <c r="C6105" t="s">
        <v>13604</v>
      </c>
      <c r="D6105" t="s">
        <v>4274</v>
      </c>
      <c r="E6105" t="s">
        <v>4275</v>
      </c>
      <c r="F6105" t="s">
        <v>13606</v>
      </c>
      <c r="G6105" s="11"/>
      <c r="H6105" s="11"/>
    </row>
    <row r="6106" spans="1:8" x14ac:dyDescent="0.35">
      <c r="A6106" t="str">
        <f t="shared" si="102"/>
        <v>RTXBUFGH Day Unit Dept</v>
      </c>
      <c r="B6106" t="s">
        <v>228</v>
      </c>
      <c r="C6106" t="s">
        <v>13604</v>
      </c>
      <c r="D6106" t="s">
        <v>4274</v>
      </c>
      <c r="E6106" t="s">
        <v>4275</v>
      </c>
      <c r="F6106" t="s">
        <v>13607</v>
      </c>
      <c r="G6106" s="11"/>
      <c r="H6106" s="11"/>
    </row>
    <row r="6107" spans="1:8" x14ac:dyDescent="0.35">
      <c r="A6107" t="str">
        <f t="shared" si="102"/>
        <v>RTXBUFGH Intensive Therapy Unit Dept</v>
      </c>
      <c r="B6107" t="s">
        <v>228</v>
      </c>
      <c r="C6107" t="s">
        <v>13604</v>
      </c>
      <c r="D6107" t="s">
        <v>4274</v>
      </c>
      <c r="E6107" t="s">
        <v>4275</v>
      </c>
      <c r="F6107" t="s">
        <v>13608</v>
      </c>
      <c r="G6107" s="11"/>
      <c r="H6107" s="11"/>
    </row>
    <row r="6108" spans="1:8" x14ac:dyDescent="0.35">
      <c r="A6108" t="str">
        <f t="shared" si="102"/>
        <v>RTXBUFGH MAU Dept</v>
      </c>
      <c r="B6108" t="s">
        <v>228</v>
      </c>
      <c r="C6108" t="s">
        <v>13604</v>
      </c>
      <c r="D6108" t="s">
        <v>4274</v>
      </c>
      <c r="E6108" t="s">
        <v>4275</v>
      </c>
      <c r="F6108" t="s">
        <v>13609</v>
      </c>
      <c r="G6108" s="11"/>
      <c r="H6108" s="11"/>
    </row>
    <row r="6109" spans="1:8" x14ac:dyDescent="0.35">
      <c r="A6109" t="str">
        <f t="shared" si="102"/>
        <v>RTXBUFGH Patient Progression Unit Dept</v>
      </c>
      <c r="B6109" t="s">
        <v>228</v>
      </c>
      <c r="C6109" t="s">
        <v>13604</v>
      </c>
      <c r="D6109" t="s">
        <v>4274</v>
      </c>
      <c r="E6109" t="s">
        <v>4275</v>
      </c>
      <c r="F6109" t="s">
        <v>13610</v>
      </c>
      <c r="G6109" s="11"/>
      <c r="H6109" s="11"/>
    </row>
    <row r="6110" spans="1:8" x14ac:dyDescent="0.35">
      <c r="A6110" t="str">
        <f t="shared" si="102"/>
        <v>RTXBUFGH SCBU Dept</v>
      </c>
      <c r="B6110" t="s">
        <v>228</v>
      </c>
      <c r="C6110" t="s">
        <v>13604</v>
      </c>
      <c r="D6110" t="s">
        <v>4274</v>
      </c>
      <c r="E6110" t="s">
        <v>4275</v>
      </c>
      <c r="F6110" t="s">
        <v>13611</v>
      </c>
      <c r="G6110" s="11"/>
      <c r="H6110" s="11"/>
    </row>
    <row r="6111" spans="1:8" x14ac:dyDescent="0.35">
      <c r="A6111" t="str">
        <f t="shared" si="102"/>
        <v>RTXBUFGH South Lakes Birth Centre</v>
      </c>
      <c r="B6111" t="s">
        <v>228</v>
      </c>
      <c r="C6111" t="s">
        <v>13604</v>
      </c>
      <c r="D6111" t="s">
        <v>4274</v>
      </c>
      <c r="E6111" t="s">
        <v>4275</v>
      </c>
      <c r="F6111" t="s">
        <v>13612</v>
      </c>
      <c r="G6111" s="11"/>
      <c r="H6111" s="11"/>
    </row>
    <row r="6112" spans="1:8" x14ac:dyDescent="0.35">
      <c r="A6112" t="str">
        <f t="shared" si="102"/>
        <v>RTXBUFGH Ward 1 Dept</v>
      </c>
      <c r="B6112" t="s">
        <v>228</v>
      </c>
      <c r="C6112" t="s">
        <v>13604</v>
      </c>
      <c r="D6112" t="s">
        <v>4274</v>
      </c>
      <c r="E6112" t="s">
        <v>4275</v>
      </c>
      <c r="F6112" t="s">
        <v>13613</v>
      </c>
      <c r="G6112" s="11"/>
      <c r="H6112" s="11"/>
    </row>
    <row r="6113" spans="1:8" x14ac:dyDescent="0.35">
      <c r="A6113" t="str">
        <f t="shared" si="102"/>
        <v>RTXBUFGH Ward 2 Dept</v>
      </c>
      <c r="B6113" t="s">
        <v>228</v>
      </c>
      <c r="C6113" t="s">
        <v>13604</v>
      </c>
      <c r="D6113" t="s">
        <v>4274</v>
      </c>
      <c r="E6113" t="s">
        <v>4275</v>
      </c>
      <c r="F6113" t="s">
        <v>13614</v>
      </c>
      <c r="G6113" s="11"/>
      <c r="H6113" s="11"/>
    </row>
    <row r="6114" spans="1:8" x14ac:dyDescent="0.35">
      <c r="A6114" t="str">
        <f t="shared" si="102"/>
        <v>RTXBUFGH Ward 4 Dept</v>
      </c>
      <c r="B6114" t="s">
        <v>228</v>
      </c>
      <c r="C6114" t="s">
        <v>13604</v>
      </c>
      <c r="D6114" t="s">
        <v>4274</v>
      </c>
      <c r="E6114" t="s">
        <v>4275</v>
      </c>
      <c r="F6114" t="s">
        <v>13615</v>
      </c>
      <c r="G6114" s="11"/>
      <c r="H6114" s="11"/>
    </row>
    <row r="6115" spans="1:8" x14ac:dyDescent="0.35">
      <c r="A6115" t="str">
        <f t="shared" si="102"/>
        <v>RTXBUFGH Ward 5 Dept</v>
      </c>
      <c r="B6115" t="s">
        <v>228</v>
      </c>
      <c r="C6115" t="s">
        <v>13604</v>
      </c>
      <c r="D6115" t="s">
        <v>4274</v>
      </c>
      <c r="E6115" t="s">
        <v>4275</v>
      </c>
      <c r="F6115" t="s">
        <v>13616</v>
      </c>
      <c r="G6115" s="11"/>
      <c r="H6115" s="11"/>
    </row>
    <row r="6116" spans="1:8" x14ac:dyDescent="0.35">
      <c r="A6116" t="str">
        <f t="shared" si="102"/>
        <v>RTXBUFGH Ward 6 Dept</v>
      </c>
      <c r="B6116" t="s">
        <v>228</v>
      </c>
      <c r="C6116" t="s">
        <v>13604</v>
      </c>
      <c r="D6116" t="s">
        <v>4274</v>
      </c>
      <c r="E6116" t="s">
        <v>4275</v>
      </c>
      <c r="F6116" t="s">
        <v>13617</v>
      </c>
      <c r="G6116" s="11"/>
      <c r="H6116" s="11"/>
    </row>
    <row r="6117" spans="1:8" x14ac:dyDescent="0.35">
      <c r="A6117" t="str">
        <f t="shared" ref="A6117:A6180" si="103">CONCATENATE(D6117,F6117)</f>
        <v>RTXBUFGH Ward 7 Dept</v>
      </c>
      <c r="B6117" t="s">
        <v>228</v>
      </c>
      <c r="C6117" t="s">
        <v>13604</v>
      </c>
      <c r="D6117" t="s">
        <v>4274</v>
      </c>
      <c r="E6117" t="s">
        <v>4275</v>
      </c>
      <c r="F6117" t="s">
        <v>13618</v>
      </c>
      <c r="G6117" s="11"/>
      <c r="H6117" s="11"/>
    </row>
    <row r="6118" spans="1:8" x14ac:dyDescent="0.35">
      <c r="A6118" t="str">
        <f t="shared" si="103"/>
        <v>RTXBUFGH Ward 9 Dept</v>
      </c>
      <c r="B6118" t="s">
        <v>228</v>
      </c>
      <c r="C6118" t="s">
        <v>13604</v>
      </c>
      <c r="D6118" t="s">
        <v>4274</v>
      </c>
      <c r="E6118" t="s">
        <v>4275</v>
      </c>
      <c r="F6118" t="s">
        <v>13619</v>
      </c>
      <c r="G6118" s="11"/>
      <c r="H6118" s="11"/>
    </row>
    <row r="6119" spans="1:8" x14ac:dyDescent="0.35">
      <c r="A6119" t="str">
        <f t="shared" si="103"/>
        <v>RTXBUFurness &amp; S. Lakes Orthopaedic Unit</v>
      </c>
      <c r="B6119" t="s">
        <v>228</v>
      </c>
      <c r="C6119" t="s">
        <v>13604</v>
      </c>
      <c r="D6119" t="s">
        <v>4274</v>
      </c>
      <c r="E6119" t="s">
        <v>4275</v>
      </c>
      <c r="F6119" t="s">
        <v>13620</v>
      </c>
      <c r="G6119" s="11"/>
      <c r="H6119" s="11"/>
    </row>
    <row r="6120" spans="1:8" x14ac:dyDescent="0.35">
      <c r="A6120" t="str">
        <f t="shared" si="103"/>
        <v>RTXKMMillom Hospital Ward</v>
      </c>
      <c r="B6120" t="s">
        <v>228</v>
      </c>
      <c r="C6120" t="s">
        <v>13604</v>
      </c>
      <c r="D6120" t="s">
        <v>4276</v>
      </c>
      <c r="E6120" t="s">
        <v>2563</v>
      </c>
      <c r="F6120" t="s">
        <v>13621</v>
      </c>
      <c r="G6120" s="11"/>
      <c r="H6120" s="11"/>
    </row>
    <row r="6121" spans="1:8" x14ac:dyDescent="0.35">
      <c r="A6121" t="str">
        <f t="shared" si="103"/>
        <v>RTX02RLI Acute Frailty Unit</v>
      </c>
      <c r="B6121" t="s">
        <v>228</v>
      </c>
      <c r="C6121" t="s">
        <v>13604</v>
      </c>
      <c r="D6121" t="s">
        <v>4278</v>
      </c>
      <c r="E6121" t="s">
        <v>4279</v>
      </c>
      <c r="F6121" t="s">
        <v>13622</v>
      </c>
      <c r="G6121" s="11"/>
      <c r="H6121" s="11"/>
    </row>
    <row r="6122" spans="1:8" x14ac:dyDescent="0.35">
      <c r="A6122" t="str">
        <f t="shared" si="103"/>
        <v>RTX02RLI Acute Medical Unit</v>
      </c>
      <c r="B6122" t="s">
        <v>228</v>
      </c>
      <c r="C6122" t="s">
        <v>13604</v>
      </c>
      <c r="D6122" t="s">
        <v>4278</v>
      </c>
      <c r="E6122" t="s">
        <v>4279</v>
      </c>
      <c r="F6122" t="s">
        <v>13623</v>
      </c>
      <c r="G6122" s="11"/>
      <c r="H6122" s="11"/>
    </row>
    <row r="6123" spans="1:8" x14ac:dyDescent="0.35">
      <c r="A6123" t="str">
        <f t="shared" si="103"/>
        <v>RTX02RLI Acute Stroke Unit (Huggett Suite) - 132051</v>
      </c>
      <c r="B6123" t="s">
        <v>228</v>
      </c>
      <c r="C6123" t="s">
        <v>13604</v>
      </c>
      <c r="D6123" t="s">
        <v>4278</v>
      </c>
      <c r="E6123" t="s">
        <v>4279</v>
      </c>
      <c r="F6123" t="s">
        <v>13624</v>
      </c>
      <c r="G6123" s="11"/>
      <c r="H6123" s="11"/>
    </row>
    <row r="6124" spans="1:8" x14ac:dyDescent="0.35">
      <c r="A6124" t="str">
        <f t="shared" si="103"/>
        <v>RTX02RLI CCU - Acute Medical Dept</v>
      </c>
      <c r="B6124" t="s">
        <v>228</v>
      </c>
      <c r="C6124" t="s">
        <v>13604</v>
      </c>
      <c r="D6124" t="s">
        <v>4278</v>
      </c>
      <c r="E6124" t="s">
        <v>4279</v>
      </c>
      <c r="F6124" t="s">
        <v>13625</v>
      </c>
      <c r="G6124" s="11"/>
      <c r="H6124" s="11"/>
    </row>
    <row r="6125" spans="1:8" x14ac:dyDescent="0.35">
      <c r="A6125" t="str">
        <f t="shared" si="103"/>
        <v>RTX02RLI CDS/Wd17/DAU</v>
      </c>
      <c r="B6125" t="s">
        <v>228</v>
      </c>
      <c r="C6125" t="s">
        <v>13604</v>
      </c>
      <c r="D6125" t="s">
        <v>4278</v>
      </c>
      <c r="E6125" t="s">
        <v>4279</v>
      </c>
      <c r="F6125" t="s">
        <v>13626</v>
      </c>
      <c r="G6125" s="11"/>
      <c r="H6125" s="11"/>
    </row>
    <row r="6126" spans="1:8" x14ac:dyDescent="0.35">
      <c r="A6126" t="str">
        <f t="shared" si="103"/>
        <v>RTX02RLI Lancaster Suite</v>
      </c>
      <c r="B6126" t="s">
        <v>228</v>
      </c>
      <c r="C6126" t="s">
        <v>13604</v>
      </c>
      <c r="D6126" t="s">
        <v>4278</v>
      </c>
      <c r="E6126" t="s">
        <v>4279</v>
      </c>
      <c r="F6126" t="s">
        <v>13627</v>
      </c>
      <c r="G6126" s="11"/>
      <c r="H6126" s="11"/>
    </row>
    <row r="6127" spans="1:8" x14ac:dyDescent="0.35">
      <c r="A6127" t="str">
        <f t="shared" si="103"/>
        <v>RTX02RLI NNU Dept</v>
      </c>
      <c r="B6127" t="s">
        <v>228</v>
      </c>
      <c r="C6127" t="s">
        <v>13604</v>
      </c>
      <c r="D6127" t="s">
        <v>4278</v>
      </c>
      <c r="E6127" t="s">
        <v>4279</v>
      </c>
      <c r="F6127" t="s">
        <v>13628</v>
      </c>
      <c r="G6127" s="11"/>
      <c r="H6127" s="11"/>
    </row>
    <row r="6128" spans="1:8" x14ac:dyDescent="0.35">
      <c r="A6128" t="str">
        <f t="shared" si="103"/>
        <v>RTX02RLI Paediatric Ward Dept</v>
      </c>
      <c r="B6128" t="s">
        <v>228</v>
      </c>
      <c r="C6128" t="s">
        <v>13604</v>
      </c>
      <c r="D6128" t="s">
        <v>4278</v>
      </c>
      <c r="E6128" t="s">
        <v>4279</v>
      </c>
      <c r="F6128" t="s">
        <v>13629</v>
      </c>
      <c r="G6128" s="11"/>
      <c r="H6128" s="11"/>
    </row>
    <row r="6129" spans="1:8" x14ac:dyDescent="0.35">
      <c r="A6129" t="str">
        <f t="shared" si="103"/>
        <v>RTX02RLI SAU / Ward 30</v>
      </c>
      <c r="B6129" t="s">
        <v>228</v>
      </c>
      <c r="C6129" t="s">
        <v>13604</v>
      </c>
      <c r="D6129" t="s">
        <v>4278</v>
      </c>
      <c r="E6129" t="s">
        <v>4279</v>
      </c>
      <c r="F6129" t="s">
        <v>13630</v>
      </c>
      <c r="G6129" s="11"/>
      <c r="H6129" s="11"/>
    </row>
    <row r="6130" spans="1:8" x14ac:dyDescent="0.35">
      <c r="A6130" t="str">
        <f t="shared" si="103"/>
        <v>RTX02RLI Ward 16</v>
      </c>
      <c r="B6130" t="s">
        <v>228</v>
      </c>
      <c r="C6130" t="s">
        <v>13604</v>
      </c>
      <c r="D6130" t="s">
        <v>4278</v>
      </c>
      <c r="E6130" t="s">
        <v>4279</v>
      </c>
      <c r="F6130" t="s">
        <v>13631</v>
      </c>
      <c r="G6130" s="11"/>
      <c r="H6130" s="11"/>
    </row>
    <row r="6131" spans="1:8" x14ac:dyDescent="0.35">
      <c r="A6131" t="str">
        <f t="shared" si="103"/>
        <v>RTX02RLI Ward 20 - Acute Elderly Dept</v>
      </c>
      <c r="B6131" t="s">
        <v>228</v>
      </c>
      <c r="C6131" t="s">
        <v>13604</v>
      </c>
      <c r="D6131" t="s">
        <v>4278</v>
      </c>
      <c r="E6131" t="s">
        <v>4279</v>
      </c>
      <c r="F6131" t="s">
        <v>13632</v>
      </c>
      <c r="G6131" s="11"/>
      <c r="H6131" s="11"/>
    </row>
    <row r="6132" spans="1:8" x14ac:dyDescent="0.35">
      <c r="A6132" t="str">
        <f t="shared" si="103"/>
        <v>RTX02RLI Ward 22 - Rehab Dept</v>
      </c>
      <c r="B6132" t="s">
        <v>228</v>
      </c>
      <c r="C6132" t="s">
        <v>13604</v>
      </c>
      <c r="D6132" t="s">
        <v>4278</v>
      </c>
      <c r="E6132" t="s">
        <v>4279</v>
      </c>
      <c r="F6132" t="s">
        <v>13633</v>
      </c>
      <c r="G6132" s="11"/>
      <c r="H6132" s="11"/>
    </row>
    <row r="6133" spans="1:8" x14ac:dyDescent="0.35">
      <c r="A6133" t="str">
        <f t="shared" si="103"/>
        <v>RTX02RLI Ward 23 - Stroke Unit</v>
      </c>
      <c r="B6133" t="s">
        <v>228</v>
      </c>
      <c r="C6133" t="s">
        <v>13604</v>
      </c>
      <c r="D6133" t="s">
        <v>4278</v>
      </c>
      <c r="E6133" t="s">
        <v>4279</v>
      </c>
      <c r="F6133" t="s">
        <v>13634</v>
      </c>
      <c r="G6133" s="11"/>
      <c r="H6133" s="11"/>
    </row>
    <row r="6134" spans="1:8" x14ac:dyDescent="0.35">
      <c r="A6134" t="str">
        <f t="shared" si="103"/>
        <v>RTX02RLI Ward 33 - Vascular &amp; General Surgery</v>
      </c>
      <c r="B6134" t="s">
        <v>228</v>
      </c>
      <c r="C6134" t="s">
        <v>13604</v>
      </c>
      <c r="D6134" t="s">
        <v>4278</v>
      </c>
      <c r="E6134" t="s">
        <v>4279</v>
      </c>
      <c r="F6134" t="s">
        <v>13635</v>
      </c>
      <c r="G6134" s="11"/>
      <c r="H6134" s="11"/>
    </row>
    <row r="6135" spans="1:8" x14ac:dyDescent="0.35">
      <c r="A6135" t="str">
        <f t="shared" si="103"/>
        <v>RTX02RLI Ward 34 - Surgery Dept</v>
      </c>
      <c r="B6135" t="s">
        <v>228</v>
      </c>
      <c r="C6135" t="s">
        <v>13604</v>
      </c>
      <c r="D6135" t="s">
        <v>4278</v>
      </c>
      <c r="E6135" t="s">
        <v>4279</v>
      </c>
      <c r="F6135" t="s">
        <v>13636</v>
      </c>
      <c r="G6135" s="11"/>
      <c r="H6135" s="11"/>
    </row>
    <row r="6136" spans="1:8" x14ac:dyDescent="0.35">
      <c r="A6136" t="str">
        <f t="shared" si="103"/>
        <v>RTX02RLI Ward 35 - Orthopaedics Dept</v>
      </c>
      <c r="B6136" t="s">
        <v>228</v>
      </c>
      <c r="C6136" t="s">
        <v>13604</v>
      </c>
      <c r="D6136" t="s">
        <v>4278</v>
      </c>
      <c r="E6136" t="s">
        <v>4279</v>
      </c>
      <c r="F6136" t="s">
        <v>13637</v>
      </c>
      <c r="G6136" s="11"/>
      <c r="H6136" s="11"/>
    </row>
    <row r="6137" spans="1:8" x14ac:dyDescent="0.35">
      <c r="A6137" t="str">
        <f t="shared" si="103"/>
        <v>RTX02RLI Ward 36</v>
      </c>
      <c r="B6137" t="s">
        <v>228</v>
      </c>
      <c r="C6137" t="s">
        <v>13604</v>
      </c>
      <c r="D6137" t="s">
        <v>4278</v>
      </c>
      <c r="E6137" t="s">
        <v>4279</v>
      </c>
      <c r="F6137" t="s">
        <v>13638</v>
      </c>
      <c r="G6137" s="11"/>
      <c r="H6137" s="11"/>
    </row>
    <row r="6138" spans="1:8" x14ac:dyDescent="0.35">
      <c r="A6138" t="str">
        <f t="shared" si="103"/>
        <v>RTX02RLI Ward 37</v>
      </c>
      <c r="B6138" t="s">
        <v>228</v>
      </c>
      <c r="C6138" t="s">
        <v>13604</v>
      </c>
      <c r="D6138" t="s">
        <v>4278</v>
      </c>
      <c r="E6138" t="s">
        <v>4279</v>
      </c>
      <c r="F6138" t="s">
        <v>13639</v>
      </c>
      <c r="G6138" s="11"/>
      <c r="H6138" s="11"/>
    </row>
    <row r="6139" spans="1:8" x14ac:dyDescent="0.35">
      <c r="A6139" t="str">
        <f t="shared" si="103"/>
        <v>RTX02RLI Ward 38 - ITU Dept</v>
      </c>
      <c r="B6139" t="s">
        <v>228</v>
      </c>
      <c r="C6139" t="s">
        <v>13604</v>
      </c>
      <c r="D6139" t="s">
        <v>4278</v>
      </c>
      <c r="E6139" t="s">
        <v>4279</v>
      </c>
      <c r="F6139" t="s">
        <v>13640</v>
      </c>
      <c r="G6139" s="11"/>
      <c r="H6139" s="11"/>
    </row>
    <row r="6140" spans="1:8" x14ac:dyDescent="0.35">
      <c r="A6140" t="str">
        <f t="shared" si="103"/>
        <v>RTXBWLangdale North SUSD Unit</v>
      </c>
      <c r="B6140" t="s">
        <v>228</v>
      </c>
      <c r="C6140" t="s">
        <v>13604</v>
      </c>
      <c r="D6140" t="s">
        <v>4280</v>
      </c>
      <c r="E6140" t="s">
        <v>2594</v>
      </c>
      <c r="F6140" t="s">
        <v>13641</v>
      </c>
      <c r="G6140" s="11"/>
      <c r="H6140" s="11"/>
    </row>
    <row r="6141" spans="1:8" x14ac:dyDescent="0.35">
      <c r="A6141" t="str">
        <f t="shared" si="103"/>
        <v>RTXBWLangdale South SUSD Unit</v>
      </c>
      <c r="B6141" t="s">
        <v>228</v>
      </c>
      <c r="C6141" t="s">
        <v>13604</v>
      </c>
      <c r="D6141" t="s">
        <v>4280</v>
      </c>
      <c r="E6141" t="s">
        <v>2594</v>
      </c>
      <c r="F6141" t="s">
        <v>13642</v>
      </c>
      <c r="G6141" s="11"/>
      <c r="H6141" s="11"/>
    </row>
    <row r="6142" spans="1:8" x14ac:dyDescent="0.35">
      <c r="A6142" t="str">
        <f t="shared" si="103"/>
        <v>RTXBWWGH Surgical Inpatients (Ward 7)</v>
      </c>
      <c r="B6142" t="s">
        <v>228</v>
      </c>
      <c r="C6142" t="s">
        <v>13604</v>
      </c>
      <c r="D6142" t="s">
        <v>4280</v>
      </c>
      <c r="E6142" t="s">
        <v>2594</v>
      </c>
      <c r="F6142" t="s">
        <v>13643</v>
      </c>
      <c r="G6142" s="11"/>
      <c r="H6142" s="11"/>
    </row>
    <row r="6143" spans="1:8" x14ac:dyDescent="0.35">
      <c r="A6143" t="str">
        <f t="shared" si="103"/>
        <v>RTXBWWGH Ward 2</v>
      </c>
      <c r="B6143" t="s">
        <v>228</v>
      </c>
      <c r="C6143" t="s">
        <v>13604</v>
      </c>
      <c r="D6143" t="s">
        <v>4280</v>
      </c>
      <c r="E6143" t="s">
        <v>2594</v>
      </c>
      <c r="F6143" t="s">
        <v>13644</v>
      </c>
      <c r="G6143" s="11"/>
      <c r="H6143" s="11"/>
    </row>
    <row r="6144" spans="1:8" x14ac:dyDescent="0.35">
      <c r="A6144" t="str">
        <f t="shared" si="103"/>
        <v>RJE09AMU County</v>
      </c>
      <c r="B6144" t="s">
        <v>221</v>
      </c>
      <c r="C6144" t="s">
        <v>13645</v>
      </c>
      <c r="D6144" t="s">
        <v>2176</v>
      </c>
      <c r="E6144" t="s">
        <v>2177</v>
      </c>
      <c r="F6144" t="s">
        <v>13646</v>
      </c>
      <c r="G6144" s="11"/>
      <c r="H6144" s="11"/>
    </row>
    <row r="6145" spans="1:8" x14ac:dyDescent="0.35">
      <c r="A6145" t="str">
        <f t="shared" si="103"/>
        <v>RJE09EOU</v>
      </c>
      <c r="B6145" t="s">
        <v>221</v>
      </c>
      <c r="C6145" t="s">
        <v>13645</v>
      </c>
      <c r="D6145" t="s">
        <v>2176</v>
      </c>
      <c r="E6145" t="s">
        <v>2177</v>
      </c>
      <c r="F6145" t="s">
        <v>13647</v>
      </c>
      <c r="G6145" s="11"/>
      <c r="H6145" s="11"/>
    </row>
    <row r="6146" spans="1:8" x14ac:dyDescent="0.35">
      <c r="A6146" t="str">
        <f t="shared" si="103"/>
        <v>RJE09Midwife Led Service</v>
      </c>
      <c r="B6146" t="s">
        <v>221</v>
      </c>
      <c r="C6146" t="s">
        <v>13645</v>
      </c>
      <c r="D6146" t="s">
        <v>2176</v>
      </c>
      <c r="E6146" t="s">
        <v>2177</v>
      </c>
      <c r="F6146" t="s">
        <v>13648</v>
      </c>
      <c r="G6146" s="11"/>
      <c r="H6146" s="11"/>
    </row>
    <row r="6147" spans="1:8" x14ac:dyDescent="0.35">
      <c r="A6147" t="str">
        <f t="shared" si="103"/>
        <v>RJE09Ward 12</v>
      </c>
      <c r="B6147" t="s">
        <v>221</v>
      </c>
      <c r="C6147" t="s">
        <v>13645</v>
      </c>
      <c r="D6147" t="s">
        <v>2176</v>
      </c>
      <c r="E6147" t="s">
        <v>2177</v>
      </c>
      <c r="F6147" t="s">
        <v>8754</v>
      </c>
      <c r="G6147" s="11"/>
      <c r="H6147" s="11"/>
    </row>
    <row r="6148" spans="1:8" x14ac:dyDescent="0.35">
      <c r="A6148" t="str">
        <f t="shared" si="103"/>
        <v>RJE09Ward 14</v>
      </c>
      <c r="B6148" t="s">
        <v>221</v>
      </c>
      <c r="C6148" t="s">
        <v>13645</v>
      </c>
      <c r="D6148" t="s">
        <v>2176</v>
      </c>
      <c r="E6148" t="s">
        <v>2177</v>
      </c>
      <c r="F6148" t="s">
        <v>8370</v>
      </c>
      <c r="G6148" s="11"/>
      <c r="H6148" s="11"/>
    </row>
    <row r="6149" spans="1:8" x14ac:dyDescent="0.35">
      <c r="A6149" t="str">
        <f t="shared" si="103"/>
        <v>RJE09Ward 15</v>
      </c>
      <c r="B6149" t="s">
        <v>221</v>
      </c>
      <c r="C6149" t="s">
        <v>13645</v>
      </c>
      <c r="D6149" t="s">
        <v>2176</v>
      </c>
      <c r="E6149" t="s">
        <v>2177</v>
      </c>
      <c r="F6149" t="s">
        <v>8371</v>
      </c>
      <c r="G6149" s="11"/>
      <c r="H6149" s="11"/>
    </row>
    <row r="6150" spans="1:8" x14ac:dyDescent="0.35">
      <c r="A6150" t="str">
        <f t="shared" si="103"/>
        <v>RJE09Ward 7</v>
      </c>
      <c r="B6150" t="s">
        <v>221</v>
      </c>
      <c r="C6150" t="s">
        <v>13645</v>
      </c>
      <c r="D6150" t="s">
        <v>2176</v>
      </c>
      <c r="E6150" t="s">
        <v>2177</v>
      </c>
      <c r="F6150" t="s">
        <v>8794</v>
      </c>
      <c r="G6150" s="11"/>
      <c r="H6150" s="11"/>
    </row>
    <row r="6151" spans="1:8" x14ac:dyDescent="0.35">
      <c r="A6151" t="str">
        <f t="shared" si="103"/>
        <v>RJE09Ward 8</v>
      </c>
      <c r="B6151" t="s">
        <v>221</v>
      </c>
      <c r="C6151" t="s">
        <v>13645</v>
      </c>
      <c r="D6151" t="s">
        <v>2176</v>
      </c>
      <c r="E6151" t="s">
        <v>2177</v>
      </c>
      <c r="F6151" t="s">
        <v>8757</v>
      </c>
      <c r="G6151" s="11"/>
      <c r="H6151" s="11"/>
    </row>
    <row r="6152" spans="1:8" x14ac:dyDescent="0.35">
      <c r="A6152" t="str">
        <f t="shared" si="103"/>
        <v>RJE01AMU Stoke</v>
      </c>
      <c r="B6152" t="s">
        <v>221</v>
      </c>
      <c r="C6152" t="s">
        <v>13645</v>
      </c>
      <c r="D6152" t="s">
        <v>2178</v>
      </c>
      <c r="E6152" t="s">
        <v>2179</v>
      </c>
      <c r="F6152" t="s">
        <v>13649</v>
      </c>
      <c r="G6152" s="11"/>
      <c r="H6152" s="11"/>
    </row>
    <row r="6153" spans="1:8" x14ac:dyDescent="0.35">
      <c r="A6153" t="str">
        <f t="shared" si="103"/>
        <v>RJE01Cardiac Critical Care Unit</v>
      </c>
      <c r="B6153" t="s">
        <v>221</v>
      </c>
      <c r="C6153" t="s">
        <v>13645</v>
      </c>
      <c r="D6153" t="s">
        <v>2178</v>
      </c>
      <c r="E6153" t="s">
        <v>2179</v>
      </c>
      <c r="F6153" t="s">
        <v>13650</v>
      </c>
      <c r="G6153" s="11"/>
      <c r="H6153" s="11"/>
    </row>
    <row r="6154" spans="1:8" x14ac:dyDescent="0.35">
      <c r="A6154" t="str">
        <f t="shared" si="103"/>
        <v>RJE01Critical Care Unit</v>
      </c>
      <c r="B6154" t="s">
        <v>221</v>
      </c>
      <c r="C6154" t="s">
        <v>13645</v>
      </c>
      <c r="D6154" t="s">
        <v>2178</v>
      </c>
      <c r="E6154" t="s">
        <v>2179</v>
      </c>
      <c r="F6154" t="s">
        <v>9455</v>
      </c>
      <c r="G6154" s="11"/>
      <c r="H6154" s="11"/>
    </row>
    <row r="6155" spans="1:8" x14ac:dyDescent="0.35">
      <c r="A6155" t="str">
        <f t="shared" si="103"/>
        <v>RJE01FEAU</v>
      </c>
      <c r="B6155" t="s">
        <v>221</v>
      </c>
      <c r="C6155" t="s">
        <v>13645</v>
      </c>
      <c r="D6155" t="s">
        <v>2178</v>
      </c>
      <c r="E6155" t="s">
        <v>2179</v>
      </c>
      <c r="F6155" t="s">
        <v>13651</v>
      </c>
      <c r="G6155" s="11"/>
      <c r="H6155" s="11"/>
    </row>
    <row r="6156" spans="1:8" x14ac:dyDescent="0.35">
      <c r="A6156" t="str">
        <f t="shared" si="103"/>
        <v>RJE01NICU</v>
      </c>
      <c r="B6156" t="s">
        <v>221</v>
      </c>
      <c r="C6156" t="s">
        <v>13645</v>
      </c>
      <c r="D6156" t="s">
        <v>2178</v>
      </c>
      <c r="E6156" t="s">
        <v>2179</v>
      </c>
      <c r="F6156" t="s">
        <v>8411</v>
      </c>
      <c r="G6156" s="11"/>
      <c r="H6156" s="11"/>
    </row>
    <row r="6157" spans="1:8" x14ac:dyDescent="0.35">
      <c r="A6157" t="str">
        <f t="shared" si="103"/>
        <v>RJE01SSCU</v>
      </c>
      <c r="B6157" t="s">
        <v>221</v>
      </c>
      <c r="C6157" t="s">
        <v>13645</v>
      </c>
      <c r="D6157" t="s">
        <v>2178</v>
      </c>
      <c r="E6157" t="s">
        <v>2179</v>
      </c>
      <c r="F6157" t="s">
        <v>13652</v>
      </c>
      <c r="G6157" s="11"/>
      <c r="H6157" s="11"/>
    </row>
    <row r="6158" spans="1:8" x14ac:dyDescent="0.35">
      <c r="A6158" t="str">
        <f t="shared" si="103"/>
        <v>RJE01Ward 100 SAU</v>
      </c>
      <c r="B6158" t="s">
        <v>221</v>
      </c>
      <c r="C6158" t="s">
        <v>13645</v>
      </c>
      <c r="D6158" t="s">
        <v>2178</v>
      </c>
      <c r="E6158" t="s">
        <v>2179</v>
      </c>
      <c r="F6158" t="s">
        <v>13653</v>
      </c>
      <c r="G6158" s="11"/>
      <c r="H6158" s="11"/>
    </row>
    <row r="6159" spans="1:8" x14ac:dyDescent="0.35">
      <c r="A6159" t="str">
        <f t="shared" si="103"/>
        <v>RJE01Ward 102</v>
      </c>
      <c r="B6159" t="s">
        <v>221</v>
      </c>
      <c r="C6159" t="s">
        <v>13645</v>
      </c>
      <c r="D6159" t="s">
        <v>2178</v>
      </c>
      <c r="E6159" t="s">
        <v>2179</v>
      </c>
      <c r="F6159" t="s">
        <v>13654</v>
      </c>
      <c r="G6159" s="11"/>
      <c r="H6159" s="11"/>
    </row>
    <row r="6160" spans="1:8" x14ac:dyDescent="0.35">
      <c r="A6160" t="str">
        <f t="shared" si="103"/>
        <v>RJE01Ward 103</v>
      </c>
      <c r="B6160" t="s">
        <v>221</v>
      </c>
      <c r="C6160" t="s">
        <v>13645</v>
      </c>
      <c r="D6160" t="s">
        <v>2178</v>
      </c>
      <c r="E6160" t="s">
        <v>2179</v>
      </c>
      <c r="F6160" t="s">
        <v>13655</v>
      </c>
      <c r="G6160" s="11"/>
      <c r="H6160" s="11"/>
    </row>
    <row r="6161" spans="1:8" x14ac:dyDescent="0.35">
      <c r="A6161" t="str">
        <f t="shared" si="103"/>
        <v>RJE01Ward 106/107</v>
      </c>
      <c r="B6161" t="s">
        <v>221</v>
      </c>
      <c r="C6161" t="s">
        <v>13645</v>
      </c>
      <c r="D6161" t="s">
        <v>2178</v>
      </c>
      <c r="E6161" t="s">
        <v>2179</v>
      </c>
      <c r="F6161" t="s">
        <v>13656</v>
      </c>
      <c r="G6161" s="11"/>
      <c r="H6161" s="11"/>
    </row>
    <row r="6162" spans="1:8" x14ac:dyDescent="0.35">
      <c r="A6162" t="str">
        <f t="shared" si="103"/>
        <v>RJE01Ward 108</v>
      </c>
      <c r="B6162" t="s">
        <v>221</v>
      </c>
      <c r="C6162" t="s">
        <v>13645</v>
      </c>
      <c r="D6162" t="s">
        <v>2178</v>
      </c>
      <c r="E6162" t="s">
        <v>2179</v>
      </c>
      <c r="F6162" t="s">
        <v>13657</v>
      </c>
      <c r="G6162" s="11"/>
      <c r="H6162" s="11"/>
    </row>
    <row r="6163" spans="1:8" x14ac:dyDescent="0.35">
      <c r="A6163" t="str">
        <f t="shared" si="103"/>
        <v>RJE01Ward 109</v>
      </c>
      <c r="B6163" t="s">
        <v>221</v>
      </c>
      <c r="C6163" t="s">
        <v>13645</v>
      </c>
      <c r="D6163" t="s">
        <v>2178</v>
      </c>
      <c r="E6163" t="s">
        <v>2179</v>
      </c>
      <c r="F6163" t="s">
        <v>13658</v>
      </c>
      <c r="G6163" s="11"/>
      <c r="H6163" s="11"/>
    </row>
    <row r="6164" spans="1:8" x14ac:dyDescent="0.35">
      <c r="A6164" t="str">
        <f t="shared" si="103"/>
        <v>RJE01Ward 110</v>
      </c>
      <c r="B6164" t="s">
        <v>221</v>
      </c>
      <c r="C6164" t="s">
        <v>13645</v>
      </c>
      <c r="D6164" t="s">
        <v>2178</v>
      </c>
      <c r="E6164" t="s">
        <v>2179</v>
      </c>
      <c r="F6164" t="s">
        <v>13659</v>
      </c>
      <c r="G6164" s="11"/>
      <c r="H6164" s="11"/>
    </row>
    <row r="6165" spans="1:8" x14ac:dyDescent="0.35">
      <c r="A6165" t="str">
        <f t="shared" si="103"/>
        <v>RJE01Ward 111</v>
      </c>
      <c r="B6165" t="s">
        <v>221</v>
      </c>
      <c r="C6165" t="s">
        <v>13645</v>
      </c>
      <c r="D6165" t="s">
        <v>2178</v>
      </c>
      <c r="E6165" t="s">
        <v>2179</v>
      </c>
      <c r="F6165" t="s">
        <v>13660</v>
      </c>
      <c r="G6165" s="11"/>
      <c r="H6165" s="11"/>
    </row>
    <row r="6166" spans="1:8" x14ac:dyDescent="0.35">
      <c r="A6166" t="str">
        <f t="shared" si="103"/>
        <v>RJE01Ward 112 EOU</v>
      </c>
      <c r="B6166" t="s">
        <v>221</v>
      </c>
      <c r="C6166" t="s">
        <v>13645</v>
      </c>
      <c r="D6166" t="s">
        <v>2178</v>
      </c>
      <c r="E6166" t="s">
        <v>2179</v>
      </c>
      <c r="F6166" t="s">
        <v>13661</v>
      </c>
      <c r="G6166" s="11"/>
      <c r="H6166" s="11"/>
    </row>
    <row r="6167" spans="1:8" x14ac:dyDescent="0.35">
      <c r="A6167" t="str">
        <f t="shared" si="103"/>
        <v>RJE01Ward 113</v>
      </c>
      <c r="B6167" t="s">
        <v>221</v>
      </c>
      <c r="C6167" t="s">
        <v>13645</v>
      </c>
      <c r="D6167" t="s">
        <v>2178</v>
      </c>
      <c r="E6167" t="s">
        <v>2179</v>
      </c>
      <c r="F6167" t="s">
        <v>13662</v>
      </c>
      <c r="G6167" s="11"/>
      <c r="H6167" s="11"/>
    </row>
    <row r="6168" spans="1:8" x14ac:dyDescent="0.35">
      <c r="A6168" t="str">
        <f t="shared" si="103"/>
        <v>RJE01Ward 117</v>
      </c>
      <c r="B6168" t="s">
        <v>221</v>
      </c>
      <c r="C6168" t="s">
        <v>13645</v>
      </c>
      <c r="D6168" t="s">
        <v>2178</v>
      </c>
      <c r="E6168" t="s">
        <v>2179</v>
      </c>
      <c r="F6168" t="s">
        <v>13663</v>
      </c>
      <c r="G6168" s="11"/>
      <c r="H6168" s="11"/>
    </row>
    <row r="6169" spans="1:8" x14ac:dyDescent="0.35">
      <c r="A6169" t="str">
        <f t="shared" si="103"/>
        <v>RJE01Ward 123 SSU</v>
      </c>
      <c r="B6169" t="s">
        <v>221</v>
      </c>
      <c r="C6169" t="s">
        <v>13645</v>
      </c>
      <c r="D6169" t="s">
        <v>2178</v>
      </c>
      <c r="E6169" t="s">
        <v>2179</v>
      </c>
      <c r="F6169" t="s">
        <v>13664</v>
      </c>
      <c r="G6169" s="11"/>
      <c r="H6169" s="11"/>
    </row>
    <row r="6170" spans="1:8" x14ac:dyDescent="0.35">
      <c r="A6170" t="str">
        <f t="shared" si="103"/>
        <v>RJE01Ward 124</v>
      </c>
      <c r="B6170" t="s">
        <v>221</v>
      </c>
      <c r="C6170" t="s">
        <v>13645</v>
      </c>
      <c r="D6170" t="s">
        <v>2178</v>
      </c>
      <c r="E6170" t="s">
        <v>2179</v>
      </c>
      <c r="F6170" t="s">
        <v>13665</v>
      </c>
      <c r="G6170" s="11"/>
      <c r="H6170" s="11"/>
    </row>
    <row r="6171" spans="1:8" x14ac:dyDescent="0.35">
      <c r="A6171" t="str">
        <f t="shared" si="103"/>
        <v>RJE01Ward 126</v>
      </c>
      <c r="B6171" t="s">
        <v>221</v>
      </c>
      <c r="C6171" t="s">
        <v>13645</v>
      </c>
      <c r="D6171" t="s">
        <v>2178</v>
      </c>
      <c r="E6171" t="s">
        <v>2179</v>
      </c>
      <c r="F6171" t="s">
        <v>13666</v>
      </c>
      <c r="G6171" s="11"/>
      <c r="H6171" s="11"/>
    </row>
    <row r="6172" spans="1:8" x14ac:dyDescent="0.35">
      <c r="A6172" t="str">
        <f t="shared" si="103"/>
        <v>RJE01Ward 127</v>
      </c>
      <c r="B6172" t="s">
        <v>221</v>
      </c>
      <c r="C6172" t="s">
        <v>13645</v>
      </c>
      <c r="D6172" t="s">
        <v>2178</v>
      </c>
      <c r="E6172" t="s">
        <v>2179</v>
      </c>
      <c r="F6172" t="s">
        <v>13667</v>
      </c>
      <c r="G6172" s="11"/>
      <c r="H6172" s="11"/>
    </row>
    <row r="6173" spans="1:8" x14ac:dyDescent="0.35">
      <c r="A6173" t="str">
        <f t="shared" si="103"/>
        <v>RJE01Ward 201</v>
      </c>
      <c r="B6173" t="s">
        <v>221</v>
      </c>
      <c r="C6173" t="s">
        <v>13645</v>
      </c>
      <c r="D6173" t="s">
        <v>2178</v>
      </c>
      <c r="E6173" t="s">
        <v>2179</v>
      </c>
      <c r="F6173" t="s">
        <v>13668</v>
      </c>
      <c r="G6173" s="11"/>
      <c r="H6173" s="11"/>
    </row>
    <row r="6174" spans="1:8" x14ac:dyDescent="0.35">
      <c r="A6174" t="str">
        <f t="shared" si="103"/>
        <v>RJE01Ward 205</v>
      </c>
      <c r="B6174" t="s">
        <v>221</v>
      </c>
      <c r="C6174" t="s">
        <v>13645</v>
      </c>
      <c r="D6174" t="s">
        <v>2178</v>
      </c>
      <c r="E6174" t="s">
        <v>2179</v>
      </c>
      <c r="F6174" t="s">
        <v>13669</v>
      </c>
      <c r="G6174" s="11"/>
      <c r="H6174" s="11"/>
    </row>
    <row r="6175" spans="1:8" x14ac:dyDescent="0.35">
      <c r="A6175" t="str">
        <f t="shared" si="103"/>
        <v>RJE01Ward 206</v>
      </c>
      <c r="B6175" t="s">
        <v>221</v>
      </c>
      <c r="C6175" t="s">
        <v>13645</v>
      </c>
      <c r="D6175" t="s">
        <v>2178</v>
      </c>
      <c r="E6175" t="s">
        <v>2179</v>
      </c>
      <c r="F6175" t="s">
        <v>13670</v>
      </c>
      <c r="G6175" s="11"/>
      <c r="H6175" s="11"/>
    </row>
    <row r="6176" spans="1:8" x14ac:dyDescent="0.35">
      <c r="A6176" t="str">
        <f t="shared" si="103"/>
        <v>RJE01Ward 215</v>
      </c>
      <c r="B6176" t="s">
        <v>221</v>
      </c>
      <c r="C6176" t="s">
        <v>13645</v>
      </c>
      <c r="D6176" t="s">
        <v>2178</v>
      </c>
      <c r="E6176" t="s">
        <v>2179</v>
      </c>
      <c r="F6176" t="s">
        <v>13671</v>
      </c>
      <c r="G6176" s="11"/>
      <c r="H6176" s="11"/>
    </row>
    <row r="6177" spans="1:8" x14ac:dyDescent="0.35">
      <c r="A6177" t="str">
        <f t="shared" si="103"/>
        <v>RJE01Ward 216</v>
      </c>
      <c r="B6177" t="s">
        <v>221</v>
      </c>
      <c r="C6177" t="s">
        <v>13645</v>
      </c>
      <c r="D6177" t="s">
        <v>2178</v>
      </c>
      <c r="E6177" t="s">
        <v>2179</v>
      </c>
      <c r="F6177" t="s">
        <v>13672</v>
      </c>
      <c r="G6177" s="11"/>
      <c r="H6177" s="11"/>
    </row>
    <row r="6178" spans="1:8" x14ac:dyDescent="0.35">
      <c r="A6178" t="str">
        <f t="shared" si="103"/>
        <v>RJE01Ward 217</v>
      </c>
      <c r="B6178" t="s">
        <v>221</v>
      </c>
      <c r="C6178" t="s">
        <v>13645</v>
      </c>
      <c r="D6178" t="s">
        <v>2178</v>
      </c>
      <c r="E6178" t="s">
        <v>2179</v>
      </c>
      <c r="F6178" t="s">
        <v>13673</v>
      </c>
      <c r="G6178" s="11"/>
      <c r="H6178" s="13"/>
    </row>
    <row r="6179" spans="1:8" x14ac:dyDescent="0.35">
      <c r="A6179" t="str">
        <f t="shared" si="103"/>
        <v>RJE01Ward 218 (Neuro)</v>
      </c>
      <c r="B6179" t="s">
        <v>221</v>
      </c>
      <c r="C6179" t="s">
        <v>13645</v>
      </c>
      <c r="D6179" t="s">
        <v>2178</v>
      </c>
      <c r="E6179" t="s">
        <v>2179</v>
      </c>
      <c r="F6179" t="s">
        <v>13674</v>
      </c>
      <c r="G6179" s="11"/>
      <c r="H6179" s="11"/>
    </row>
    <row r="6180" spans="1:8" x14ac:dyDescent="0.35">
      <c r="A6180" t="str">
        <f t="shared" si="103"/>
        <v>RJE01Ward 220</v>
      </c>
      <c r="B6180" t="s">
        <v>221</v>
      </c>
      <c r="C6180" t="s">
        <v>13645</v>
      </c>
      <c r="D6180" t="s">
        <v>2178</v>
      </c>
      <c r="E6180" t="s">
        <v>2179</v>
      </c>
      <c r="F6180" t="s">
        <v>13675</v>
      </c>
      <c r="G6180" s="11"/>
      <c r="H6180" s="11"/>
    </row>
    <row r="6181" spans="1:8" x14ac:dyDescent="0.35">
      <c r="A6181" t="str">
        <f t="shared" ref="A6181:A6244" si="104">CONCATENATE(D6181,F6181)</f>
        <v>RJE01Ward 221</v>
      </c>
      <c r="B6181" t="s">
        <v>221</v>
      </c>
      <c r="C6181" t="s">
        <v>13645</v>
      </c>
      <c r="D6181" t="s">
        <v>2178</v>
      </c>
      <c r="E6181" t="s">
        <v>2179</v>
      </c>
      <c r="F6181" t="s">
        <v>13676</v>
      </c>
      <c r="G6181" s="11"/>
      <c r="H6181" s="11"/>
    </row>
    <row r="6182" spans="1:8" x14ac:dyDescent="0.35">
      <c r="A6182" t="str">
        <f t="shared" si="104"/>
        <v>RJE01Ward 222</v>
      </c>
      <c r="B6182" t="s">
        <v>221</v>
      </c>
      <c r="C6182" t="s">
        <v>13645</v>
      </c>
      <c r="D6182" t="s">
        <v>2178</v>
      </c>
      <c r="E6182" t="s">
        <v>2179</v>
      </c>
      <c r="F6182" t="s">
        <v>13677</v>
      </c>
      <c r="G6182" s="11"/>
      <c r="H6182" s="11"/>
    </row>
    <row r="6183" spans="1:8" x14ac:dyDescent="0.35">
      <c r="A6183" t="str">
        <f t="shared" si="104"/>
        <v>RJE01Ward 223</v>
      </c>
      <c r="B6183" t="s">
        <v>221</v>
      </c>
      <c r="C6183" t="s">
        <v>13645</v>
      </c>
      <c r="D6183" t="s">
        <v>2178</v>
      </c>
      <c r="E6183" t="s">
        <v>2179</v>
      </c>
      <c r="F6183" t="s">
        <v>13678</v>
      </c>
      <c r="G6183" s="11"/>
      <c r="H6183" s="11"/>
    </row>
    <row r="6184" spans="1:8" x14ac:dyDescent="0.35">
      <c r="A6184" t="str">
        <f t="shared" si="104"/>
        <v>RJE01Ward 225</v>
      </c>
      <c r="B6184" t="s">
        <v>221</v>
      </c>
      <c r="C6184" t="s">
        <v>13645</v>
      </c>
      <c r="D6184" t="s">
        <v>2178</v>
      </c>
      <c r="E6184" t="s">
        <v>2179</v>
      </c>
      <c r="F6184" t="s">
        <v>13679</v>
      </c>
      <c r="G6184" s="11"/>
      <c r="H6184" s="11"/>
    </row>
    <row r="6185" spans="1:8" x14ac:dyDescent="0.35">
      <c r="A6185" t="str">
        <f t="shared" si="104"/>
        <v>RJE01Ward 226</v>
      </c>
      <c r="B6185" t="s">
        <v>221</v>
      </c>
      <c r="C6185" t="s">
        <v>13645</v>
      </c>
      <c r="D6185" t="s">
        <v>2178</v>
      </c>
      <c r="E6185" t="s">
        <v>2179</v>
      </c>
      <c r="F6185" t="s">
        <v>13680</v>
      </c>
      <c r="G6185" s="11"/>
      <c r="H6185" s="13"/>
    </row>
    <row r="6186" spans="1:8" x14ac:dyDescent="0.35">
      <c r="A6186" t="str">
        <f t="shared" si="104"/>
        <v>RJE01Ward 227 ARTU</v>
      </c>
      <c r="B6186" t="s">
        <v>221</v>
      </c>
      <c r="C6186" t="s">
        <v>13645</v>
      </c>
      <c r="D6186" t="s">
        <v>2178</v>
      </c>
      <c r="E6186" t="s">
        <v>2179</v>
      </c>
      <c r="F6186" t="s">
        <v>13681</v>
      </c>
      <c r="G6186" s="11"/>
      <c r="H6186" s="13"/>
    </row>
    <row r="6187" spans="1:8" x14ac:dyDescent="0.35">
      <c r="A6187" t="str">
        <f t="shared" si="104"/>
        <v>RJE01Ward 228</v>
      </c>
      <c r="B6187" t="s">
        <v>221</v>
      </c>
      <c r="C6187" t="s">
        <v>13645</v>
      </c>
      <c r="D6187" t="s">
        <v>2178</v>
      </c>
      <c r="E6187" t="s">
        <v>2179</v>
      </c>
      <c r="F6187" t="s">
        <v>13682</v>
      </c>
      <c r="G6187" s="11"/>
      <c r="H6187" s="11"/>
    </row>
    <row r="6188" spans="1:8" x14ac:dyDescent="0.35">
      <c r="A6188" t="str">
        <f t="shared" si="104"/>
        <v>RJE01Ward 230</v>
      </c>
      <c r="B6188" t="s">
        <v>221</v>
      </c>
      <c r="C6188" t="s">
        <v>13645</v>
      </c>
      <c r="D6188" t="s">
        <v>2178</v>
      </c>
      <c r="E6188" t="s">
        <v>2179</v>
      </c>
      <c r="F6188" t="s">
        <v>13683</v>
      </c>
      <c r="G6188" s="11"/>
      <c r="H6188" s="11"/>
    </row>
    <row r="6189" spans="1:8" x14ac:dyDescent="0.35">
      <c r="A6189" t="str">
        <f t="shared" si="104"/>
        <v>RJE01Ward 231 (ASU)</v>
      </c>
      <c r="B6189" t="s">
        <v>221</v>
      </c>
      <c r="C6189" t="s">
        <v>13645</v>
      </c>
      <c r="D6189" t="s">
        <v>2178</v>
      </c>
      <c r="E6189" t="s">
        <v>2179</v>
      </c>
      <c r="F6189" t="s">
        <v>13684</v>
      </c>
      <c r="G6189" s="11"/>
      <c r="H6189" s="11"/>
    </row>
    <row r="6190" spans="1:8" x14ac:dyDescent="0.35">
      <c r="A6190" t="str">
        <f t="shared" si="104"/>
        <v>RJE01Ward 232</v>
      </c>
      <c r="B6190" t="s">
        <v>221</v>
      </c>
      <c r="C6190" t="s">
        <v>13645</v>
      </c>
      <c r="D6190" t="s">
        <v>2178</v>
      </c>
      <c r="E6190" t="s">
        <v>2179</v>
      </c>
      <c r="F6190" t="s">
        <v>13685</v>
      </c>
      <c r="G6190" s="11"/>
      <c r="H6190" s="11"/>
    </row>
    <row r="6191" spans="1:8" x14ac:dyDescent="0.35">
      <c r="A6191" t="str">
        <f t="shared" si="104"/>
        <v>RJE01Ward 233</v>
      </c>
      <c r="B6191" t="s">
        <v>221</v>
      </c>
      <c r="C6191" t="s">
        <v>13645</v>
      </c>
      <c r="D6191" t="s">
        <v>2178</v>
      </c>
      <c r="E6191" t="s">
        <v>2179</v>
      </c>
      <c r="F6191" t="s">
        <v>13686</v>
      </c>
      <c r="G6191" s="11"/>
      <c r="H6191" s="11"/>
    </row>
    <row r="6192" spans="1:8" x14ac:dyDescent="0.35">
      <c r="A6192" t="str">
        <f t="shared" si="104"/>
        <v>RJE01Ward 75 (Diabetes &amp; Endocrinology)</v>
      </c>
      <c r="B6192" t="s">
        <v>221</v>
      </c>
      <c r="C6192" t="s">
        <v>13645</v>
      </c>
      <c r="D6192" t="s">
        <v>2178</v>
      </c>
      <c r="E6192" t="s">
        <v>2179</v>
      </c>
      <c r="F6192" t="s">
        <v>13687</v>
      </c>
      <c r="G6192" s="11"/>
      <c r="H6192" s="11"/>
    </row>
    <row r="6193" spans="1:8" x14ac:dyDescent="0.35">
      <c r="A6193" t="str">
        <f t="shared" si="104"/>
        <v>RJE01Ward 76a</v>
      </c>
      <c r="B6193" t="s">
        <v>221</v>
      </c>
      <c r="C6193" t="s">
        <v>13645</v>
      </c>
      <c r="D6193" t="s">
        <v>2178</v>
      </c>
      <c r="E6193" t="s">
        <v>2179</v>
      </c>
      <c r="F6193" t="s">
        <v>13688</v>
      </c>
      <c r="G6193" s="11"/>
      <c r="H6193" s="11"/>
    </row>
    <row r="6194" spans="1:8" x14ac:dyDescent="0.35">
      <c r="A6194" t="str">
        <f t="shared" si="104"/>
        <v>RJE01Ward 76b</v>
      </c>
      <c r="B6194" t="s">
        <v>221</v>
      </c>
      <c r="C6194" t="s">
        <v>13645</v>
      </c>
      <c r="D6194" t="s">
        <v>2178</v>
      </c>
      <c r="E6194" t="s">
        <v>2179</v>
      </c>
      <c r="F6194" t="s">
        <v>13689</v>
      </c>
      <c r="G6194" s="11"/>
      <c r="H6194" s="11"/>
    </row>
    <row r="6195" spans="1:8" x14ac:dyDescent="0.35">
      <c r="A6195" t="str">
        <f t="shared" si="104"/>
        <v>RJE01Ward 80</v>
      </c>
      <c r="B6195" t="s">
        <v>221</v>
      </c>
      <c r="C6195" t="s">
        <v>13645</v>
      </c>
      <c r="D6195" t="s">
        <v>2178</v>
      </c>
      <c r="E6195" t="s">
        <v>2179</v>
      </c>
      <c r="F6195" t="s">
        <v>13690</v>
      </c>
      <c r="G6195" s="11"/>
      <c r="H6195" s="11"/>
    </row>
    <row r="6196" spans="1:8" x14ac:dyDescent="0.35">
      <c r="A6196" t="str">
        <f t="shared" si="104"/>
        <v>RJE01Ward 81</v>
      </c>
      <c r="B6196" t="s">
        <v>221</v>
      </c>
      <c r="C6196" t="s">
        <v>13645</v>
      </c>
      <c r="D6196" t="s">
        <v>2178</v>
      </c>
      <c r="E6196" t="s">
        <v>2179</v>
      </c>
      <c r="F6196" t="s">
        <v>13691</v>
      </c>
      <c r="G6196" s="11"/>
      <c r="H6196" s="11"/>
    </row>
    <row r="6197" spans="1:8" x14ac:dyDescent="0.35">
      <c r="A6197" t="str">
        <f t="shared" si="104"/>
        <v>RK950AMU Tavy</v>
      </c>
      <c r="B6197" t="s">
        <v>163</v>
      </c>
      <c r="C6197" t="s">
        <v>13692</v>
      </c>
      <c r="D6197" t="s">
        <v>2224</v>
      </c>
      <c r="E6197" t="s">
        <v>2225</v>
      </c>
      <c r="F6197" t="s">
        <v>13693</v>
      </c>
      <c r="G6197" s="11"/>
      <c r="H6197" s="11"/>
    </row>
    <row r="6198" spans="1:8" x14ac:dyDescent="0.35">
      <c r="A6198" t="str">
        <f t="shared" si="104"/>
        <v>RK950AMU Thrushel</v>
      </c>
      <c r="B6198" t="s">
        <v>163</v>
      </c>
      <c r="C6198" t="s">
        <v>13692</v>
      </c>
      <c r="D6198" t="s">
        <v>2224</v>
      </c>
      <c r="E6198" t="s">
        <v>2225</v>
      </c>
      <c r="F6198" t="s">
        <v>13694</v>
      </c>
      <c r="G6198" s="11"/>
      <c r="H6198" s="11"/>
    </row>
    <row r="6199" spans="1:8" x14ac:dyDescent="0.35">
      <c r="A6199" t="str">
        <f t="shared" si="104"/>
        <v>RK950Bickleigh Ward</v>
      </c>
      <c r="B6199" t="s">
        <v>163</v>
      </c>
      <c r="C6199" t="s">
        <v>13692</v>
      </c>
      <c r="D6199" t="s">
        <v>2224</v>
      </c>
      <c r="E6199" t="s">
        <v>2225</v>
      </c>
      <c r="F6199" t="s">
        <v>13695</v>
      </c>
      <c r="G6199" s="11"/>
      <c r="H6199" s="11"/>
    </row>
    <row r="6200" spans="1:8" x14ac:dyDescent="0.35">
      <c r="A6200" t="str">
        <f t="shared" si="104"/>
        <v>RK950Bracken Stem Cell Unit</v>
      </c>
      <c r="B6200" t="s">
        <v>163</v>
      </c>
      <c r="C6200" t="s">
        <v>13692</v>
      </c>
      <c r="D6200" t="s">
        <v>2224</v>
      </c>
      <c r="E6200" t="s">
        <v>2225</v>
      </c>
      <c r="F6200" t="s">
        <v>13696</v>
      </c>
      <c r="G6200" s="11"/>
      <c r="H6200" s="11"/>
    </row>
    <row r="6201" spans="1:8" x14ac:dyDescent="0.35">
      <c r="A6201" t="str">
        <f t="shared" si="104"/>
        <v>RK950Braunton Ward</v>
      </c>
      <c r="B6201" t="s">
        <v>163</v>
      </c>
      <c r="C6201" t="s">
        <v>13692</v>
      </c>
      <c r="D6201" t="s">
        <v>2224</v>
      </c>
      <c r="E6201" t="s">
        <v>2225</v>
      </c>
      <c r="F6201" t="s">
        <v>13697</v>
      </c>
      <c r="G6201" s="11"/>
      <c r="H6201" s="11"/>
    </row>
    <row r="6202" spans="1:8" x14ac:dyDescent="0.35">
      <c r="A6202" t="str">
        <f t="shared" si="104"/>
        <v>RK950Brent Ward</v>
      </c>
      <c r="B6202" t="s">
        <v>163</v>
      </c>
      <c r="C6202" t="s">
        <v>13692</v>
      </c>
      <c r="D6202" t="s">
        <v>2224</v>
      </c>
      <c r="E6202" t="s">
        <v>2225</v>
      </c>
      <c r="F6202" t="s">
        <v>13698</v>
      </c>
      <c r="G6202" s="11"/>
      <c r="H6202" s="11"/>
    </row>
    <row r="6203" spans="1:8" x14ac:dyDescent="0.35">
      <c r="A6203" t="str">
        <f t="shared" si="104"/>
        <v>RK950Burrator Ward</v>
      </c>
      <c r="B6203" t="s">
        <v>163</v>
      </c>
      <c r="C6203" t="s">
        <v>13692</v>
      </c>
      <c r="D6203" t="s">
        <v>2224</v>
      </c>
      <c r="E6203" t="s">
        <v>2225</v>
      </c>
      <c r="F6203" t="s">
        <v>13699</v>
      </c>
      <c r="G6203" s="11"/>
      <c r="H6203" s="11"/>
    </row>
    <row r="6204" spans="1:8" x14ac:dyDescent="0.35">
      <c r="A6204" t="str">
        <f t="shared" si="104"/>
        <v>RK950Clearbrook Ward</v>
      </c>
      <c r="B6204" t="s">
        <v>163</v>
      </c>
      <c r="C6204" t="s">
        <v>13692</v>
      </c>
      <c r="D6204" t="s">
        <v>2224</v>
      </c>
      <c r="E6204" t="s">
        <v>2225</v>
      </c>
      <c r="F6204" t="s">
        <v>13700</v>
      </c>
      <c r="G6204" s="11"/>
      <c r="H6204" s="11"/>
    </row>
    <row r="6205" spans="1:8" x14ac:dyDescent="0.35">
      <c r="A6205" t="str">
        <f t="shared" si="104"/>
        <v>RK950Crownhill Ward</v>
      </c>
      <c r="B6205" t="s">
        <v>163</v>
      </c>
      <c r="C6205" t="s">
        <v>13692</v>
      </c>
      <c r="D6205" t="s">
        <v>2224</v>
      </c>
      <c r="E6205" t="s">
        <v>2225</v>
      </c>
      <c r="F6205" t="s">
        <v>13701</v>
      </c>
      <c r="G6205" s="11"/>
      <c r="H6205" s="11"/>
    </row>
    <row r="6206" spans="1:8" x14ac:dyDescent="0.35">
      <c r="A6206" t="str">
        <f t="shared" si="104"/>
        <v>RK950Hartor Ward</v>
      </c>
      <c r="B6206" t="s">
        <v>163</v>
      </c>
      <c r="C6206" t="s">
        <v>13692</v>
      </c>
      <c r="D6206" t="s">
        <v>2224</v>
      </c>
      <c r="E6206" t="s">
        <v>2225</v>
      </c>
      <c r="F6206" t="s">
        <v>13702</v>
      </c>
      <c r="G6206" s="11"/>
      <c r="H6206" s="11"/>
    </row>
    <row r="6207" spans="1:8" x14ac:dyDescent="0.35">
      <c r="A6207" t="str">
        <f t="shared" si="104"/>
        <v>RK950Hembury HCE Ward</v>
      </c>
      <c r="B6207" t="s">
        <v>163</v>
      </c>
      <c r="C6207" t="s">
        <v>13692</v>
      </c>
      <c r="D6207" t="s">
        <v>2224</v>
      </c>
      <c r="E6207" t="s">
        <v>2225</v>
      </c>
      <c r="F6207" t="s">
        <v>13703</v>
      </c>
      <c r="G6207" s="11"/>
      <c r="H6207" s="11"/>
    </row>
    <row r="6208" spans="1:8" x14ac:dyDescent="0.35">
      <c r="A6208" t="str">
        <f t="shared" si="104"/>
        <v>RK950Hexworthy Ward</v>
      </c>
      <c r="B6208" t="s">
        <v>163</v>
      </c>
      <c r="C6208" t="s">
        <v>13692</v>
      </c>
      <c r="D6208" t="s">
        <v>2224</v>
      </c>
      <c r="E6208" t="s">
        <v>2225</v>
      </c>
      <c r="F6208" t="s">
        <v>13704</v>
      </c>
      <c r="G6208" s="11"/>
      <c r="H6208" s="11"/>
    </row>
    <row r="6209" spans="1:8" x14ac:dyDescent="0.35">
      <c r="A6209" t="str">
        <f t="shared" si="104"/>
        <v>RK950Honeyford Ward</v>
      </c>
      <c r="B6209" t="s">
        <v>163</v>
      </c>
      <c r="C6209" t="s">
        <v>13692</v>
      </c>
      <c r="D6209" t="s">
        <v>2224</v>
      </c>
      <c r="E6209" t="s">
        <v>2225</v>
      </c>
      <c r="F6209" t="s">
        <v>13705</v>
      </c>
      <c r="G6209" s="11"/>
      <c r="H6209" s="11"/>
    </row>
    <row r="6210" spans="1:8" x14ac:dyDescent="0.35">
      <c r="A6210" t="str">
        <f t="shared" si="104"/>
        <v>RK950Inpatient Midwifery</v>
      </c>
      <c r="B6210" t="s">
        <v>163</v>
      </c>
      <c r="C6210" t="s">
        <v>13692</v>
      </c>
      <c r="D6210" t="s">
        <v>2224</v>
      </c>
      <c r="E6210" t="s">
        <v>2225</v>
      </c>
      <c r="F6210" t="s">
        <v>13706</v>
      </c>
      <c r="G6210" s="11"/>
      <c r="H6210" s="11"/>
    </row>
    <row r="6211" spans="1:8" x14ac:dyDescent="0.35">
      <c r="A6211" t="str">
        <f t="shared" si="104"/>
        <v>RK950Lynher Ward</v>
      </c>
      <c r="B6211" t="s">
        <v>163</v>
      </c>
      <c r="C6211" t="s">
        <v>13692</v>
      </c>
      <c r="D6211" t="s">
        <v>2224</v>
      </c>
      <c r="E6211" t="s">
        <v>2225</v>
      </c>
      <c r="F6211" t="s">
        <v>13707</v>
      </c>
      <c r="G6211" s="11"/>
      <c r="H6211" s="11"/>
    </row>
    <row r="6212" spans="1:8" x14ac:dyDescent="0.35">
      <c r="A6212" t="str">
        <f t="shared" si="104"/>
        <v>RK950Marlborough (Hound) Ward</v>
      </c>
      <c r="B6212" t="s">
        <v>163</v>
      </c>
      <c r="C6212" t="s">
        <v>13692</v>
      </c>
      <c r="D6212" t="s">
        <v>2224</v>
      </c>
      <c r="E6212" t="s">
        <v>2225</v>
      </c>
      <c r="F6212" t="s">
        <v>13708</v>
      </c>
      <c r="G6212" s="11"/>
      <c r="H6212" s="11"/>
    </row>
    <row r="6213" spans="1:8" x14ac:dyDescent="0.35">
      <c r="A6213" t="str">
        <f t="shared" si="104"/>
        <v>RK950Mayflower Ward</v>
      </c>
      <c r="B6213" t="s">
        <v>163</v>
      </c>
      <c r="C6213" t="s">
        <v>13692</v>
      </c>
      <c r="D6213" t="s">
        <v>2224</v>
      </c>
      <c r="E6213" t="s">
        <v>2225</v>
      </c>
      <c r="F6213" t="s">
        <v>13709</v>
      </c>
      <c r="G6213" s="11"/>
      <c r="H6213" s="11"/>
    </row>
    <row r="6214" spans="1:8" x14ac:dyDescent="0.35">
      <c r="A6214" t="str">
        <f t="shared" si="104"/>
        <v>RK950Meavy Ward</v>
      </c>
      <c r="B6214" t="s">
        <v>163</v>
      </c>
      <c r="C6214" t="s">
        <v>13692</v>
      </c>
      <c r="D6214" t="s">
        <v>2224</v>
      </c>
      <c r="E6214" t="s">
        <v>2225</v>
      </c>
      <c r="F6214" t="s">
        <v>13710</v>
      </c>
      <c r="G6214" s="11"/>
      <c r="H6214" s="11"/>
    </row>
    <row r="6215" spans="1:8" x14ac:dyDescent="0.35">
      <c r="A6215" t="str">
        <f t="shared" si="104"/>
        <v>RK950Meldon Diabetes Ward</v>
      </c>
      <c r="B6215" t="s">
        <v>163</v>
      </c>
      <c r="C6215" t="s">
        <v>13692</v>
      </c>
      <c r="D6215" t="s">
        <v>2224</v>
      </c>
      <c r="E6215" t="s">
        <v>2225</v>
      </c>
      <c r="F6215" t="s">
        <v>13711</v>
      </c>
      <c r="G6215" s="11"/>
      <c r="H6215" s="11"/>
    </row>
    <row r="6216" spans="1:8" x14ac:dyDescent="0.35">
      <c r="A6216" t="str">
        <f t="shared" si="104"/>
        <v>RK950Merivale ASU</v>
      </c>
      <c r="B6216" t="s">
        <v>163</v>
      </c>
      <c r="C6216" t="s">
        <v>13692</v>
      </c>
      <c r="D6216" t="s">
        <v>2224</v>
      </c>
      <c r="E6216" t="s">
        <v>2225</v>
      </c>
      <c r="F6216" t="s">
        <v>13712</v>
      </c>
      <c r="G6216" s="11"/>
      <c r="H6216" s="11"/>
    </row>
    <row r="6217" spans="1:8" x14ac:dyDescent="0.35">
      <c r="A6217" t="str">
        <f t="shared" si="104"/>
        <v>RK950Monkswell Ward</v>
      </c>
      <c r="B6217" t="s">
        <v>163</v>
      </c>
      <c r="C6217" t="s">
        <v>13692</v>
      </c>
      <c r="D6217" t="s">
        <v>2224</v>
      </c>
      <c r="E6217" t="s">
        <v>2225</v>
      </c>
      <c r="F6217" t="s">
        <v>13713</v>
      </c>
      <c r="G6217" s="11"/>
      <c r="H6217" s="11"/>
    </row>
    <row r="6218" spans="1:8" x14ac:dyDescent="0.35">
      <c r="A6218" t="str">
        <f t="shared" si="104"/>
        <v>RK950Moorgate Ward</v>
      </c>
      <c r="B6218" t="s">
        <v>163</v>
      </c>
      <c r="C6218" t="s">
        <v>13692</v>
      </c>
      <c r="D6218" t="s">
        <v>2224</v>
      </c>
      <c r="E6218" t="s">
        <v>2225</v>
      </c>
      <c r="F6218" t="s">
        <v>13714</v>
      </c>
      <c r="G6218" s="11"/>
      <c r="H6218" s="11"/>
    </row>
    <row r="6219" spans="1:8" x14ac:dyDescent="0.35">
      <c r="A6219" t="str">
        <f t="shared" si="104"/>
        <v>RK950NICU 17 Cot</v>
      </c>
      <c r="B6219" t="s">
        <v>163</v>
      </c>
      <c r="C6219" t="s">
        <v>13692</v>
      </c>
      <c r="D6219" t="s">
        <v>2224</v>
      </c>
      <c r="E6219" t="s">
        <v>2225</v>
      </c>
      <c r="F6219" t="s">
        <v>13715</v>
      </c>
      <c r="G6219" s="11"/>
      <c r="H6219" s="11"/>
    </row>
    <row r="6220" spans="1:8" x14ac:dyDescent="0.35">
      <c r="A6220" t="str">
        <f t="shared" si="104"/>
        <v>RK950Norfolk Ward</v>
      </c>
      <c r="B6220" t="s">
        <v>163</v>
      </c>
      <c r="C6220" t="s">
        <v>13692</v>
      </c>
      <c r="D6220" t="s">
        <v>2224</v>
      </c>
      <c r="E6220" t="s">
        <v>2225</v>
      </c>
      <c r="F6220" t="s">
        <v>12371</v>
      </c>
      <c r="G6220" s="11"/>
      <c r="H6220" s="11"/>
    </row>
    <row r="6221" spans="1:8" x14ac:dyDescent="0.35">
      <c r="A6221" t="str">
        <f t="shared" si="104"/>
        <v>RK950Paed HDU</v>
      </c>
      <c r="B6221" t="s">
        <v>163</v>
      </c>
      <c r="C6221" t="s">
        <v>13692</v>
      </c>
      <c r="D6221" t="s">
        <v>2224</v>
      </c>
      <c r="E6221" t="s">
        <v>2225</v>
      </c>
      <c r="F6221" t="s">
        <v>13716</v>
      </c>
      <c r="G6221" s="11"/>
      <c r="H6221" s="11"/>
    </row>
    <row r="6222" spans="1:8" x14ac:dyDescent="0.35">
      <c r="A6222" t="str">
        <f t="shared" si="104"/>
        <v>RK950Pencarrow Ward</v>
      </c>
      <c r="B6222" t="s">
        <v>163</v>
      </c>
      <c r="C6222" t="s">
        <v>13692</v>
      </c>
      <c r="D6222" t="s">
        <v>2224</v>
      </c>
      <c r="E6222" t="s">
        <v>2225</v>
      </c>
      <c r="F6222" t="s">
        <v>13717</v>
      </c>
      <c r="G6222" s="11"/>
      <c r="H6222" s="11"/>
    </row>
    <row r="6223" spans="1:8" x14ac:dyDescent="0.35">
      <c r="A6223" t="str">
        <f t="shared" si="104"/>
        <v>RK950Penrose Ward</v>
      </c>
      <c r="B6223" t="s">
        <v>163</v>
      </c>
      <c r="C6223" t="s">
        <v>13692</v>
      </c>
      <c r="D6223" t="s">
        <v>2224</v>
      </c>
      <c r="E6223" t="s">
        <v>2225</v>
      </c>
      <c r="F6223" t="s">
        <v>13718</v>
      </c>
      <c r="G6223" s="11"/>
      <c r="H6223" s="11"/>
    </row>
    <row r="6224" spans="1:8" x14ac:dyDescent="0.35">
      <c r="A6224" t="str">
        <f t="shared" si="104"/>
        <v>RK950Sharp Ward</v>
      </c>
      <c r="B6224" t="s">
        <v>163</v>
      </c>
      <c r="C6224" t="s">
        <v>13692</v>
      </c>
      <c r="D6224" t="s">
        <v>2224</v>
      </c>
      <c r="E6224" t="s">
        <v>2225</v>
      </c>
      <c r="F6224" t="s">
        <v>13719</v>
      </c>
      <c r="G6224" s="11"/>
      <c r="H6224" s="11"/>
    </row>
    <row r="6225" spans="1:8" x14ac:dyDescent="0.35">
      <c r="A6225" t="str">
        <f t="shared" si="104"/>
        <v>RK950Shaugh Ward</v>
      </c>
      <c r="B6225" t="s">
        <v>163</v>
      </c>
      <c r="C6225" t="s">
        <v>13692</v>
      </c>
      <c r="D6225" t="s">
        <v>2224</v>
      </c>
      <c r="E6225" t="s">
        <v>2225</v>
      </c>
      <c r="F6225" t="s">
        <v>13720</v>
      </c>
      <c r="G6225" s="11"/>
      <c r="H6225" s="11"/>
    </row>
    <row r="6226" spans="1:8" x14ac:dyDescent="0.35">
      <c r="A6226" t="str">
        <f t="shared" si="104"/>
        <v>RK950Shipley Ward</v>
      </c>
      <c r="B6226" t="s">
        <v>163</v>
      </c>
      <c r="C6226" t="s">
        <v>13692</v>
      </c>
      <c r="D6226" t="s">
        <v>2224</v>
      </c>
      <c r="E6226" t="s">
        <v>2225</v>
      </c>
      <c r="F6226" t="s">
        <v>13721</v>
      </c>
      <c r="G6226" s="11"/>
      <c r="H6226" s="11"/>
    </row>
    <row r="6227" spans="1:8" x14ac:dyDescent="0.35">
      <c r="A6227" t="str">
        <f t="shared" si="104"/>
        <v>RK950Stannon Ward</v>
      </c>
      <c r="B6227" t="s">
        <v>163</v>
      </c>
      <c r="C6227" t="s">
        <v>13692</v>
      </c>
      <c r="D6227" t="s">
        <v>2224</v>
      </c>
      <c r="E6227" t="s">
        <v>2225</v>
      </c>
      <c r="F6227" t="s">
        <v>13722</v>
      </c>
      <c r="G6227" s="11"/>
      <c r="H6227" s="11"/>
    </row>
    <row r="6228" spans="1:8" x14ac:dyDescent="0.35">
      <c r="A6228" t="str">
        <f t="shared" si="104"/>
        <v>RK950Stonehouse Ward</v>
      </c>
      <c r="B6228" t="s">
        <v>163</v>
      </c>
      <c r="C6228" t="s">
        <v>13692</v>
      </c>
      <c r="D6228" t="s">
        <v>2224</v>
      </c>
      <c r="E6228" t="s">
        <v>2225</v>
      </c>
      <c r="F6228" t="s">
        <v>12424</v>
      </c>
      <c r="G6228" s="11"/>
      <c r="H6228" s="11"/>
    </row>
    <row r="6229" spans="1:8" x14ac:dyDescent="0.35">
      <c r="A6229" t="str">
        <f t="shared" si="104"/>
        <v>RK950Surgical Assessment Unit</v>
      </c>
      <c r="B6229" t="s">
        <v>163</v>
      </c>
      <c r="C6229" t="s">
        <v>13692</v>
      </c>
      <c r="D6229" t="s">
        <v>2224</v>
      </c>
      <c r="E6229" t="s">
        <v>2225</v>
      </c>
      <c r="F6229" t="s">
        <v>8784</v>
      </c>
      <c r="G6229" s="11"/>
      <c r="H6229" s="11"/>
    </row>
    <row r="6230" spans="1:8" x14ac:dyDescent="0.35">
      <c r="A6230" t="str">
        <f t="shared" si="104"/>
        <v>RK950Tamar Ward</v>
      </c>
      <c r="B6230" t="s">
        <v>163</v>
      </c>
      <c r="C6230" t="s">
        <v>13692</v>
      </c>
      <c r="D6230" t="s">
        <v>2224</v>
      </c>
      <c r="E6230" t="s">
        <v>2225</v>
      </c>
      <c r="F6230" t="s">
        <v>13723</v>
      </c>
      <c r="G6230" s="11"/>
      <c r="H6230" s="11"/>
    </row>
    <row r="6231" spans="1:8" x14ac:dyDescent="0.35">
      <c r="A6231" t="str">
        <f t="shared" si="104"/>
        <v>RK950Torcross CCU</v>
      </c>
      <c r="B6231" t="s">
        <v>163</v>
      </c>
      <c r="C6231" t="s">
        <v>13692</v>
      </c>
      <c r="D6231" t="s">
        <v>2224</v>
      </c>
      <c r="E6231" t="s">
        <v>2225</v>
      </c>
      <c r="F6231" t="s">
        <v>13724</v>
      </c>
      <c r="G6231" s="11"/>
      <c r="H6231" s="11"/>
    </row>
    <row r="6232" spans="1:8" x14ac:dyDescent="0.35">
      <c r="A6232" t="str">
        <f t="shared" si="104"/>
        <v>RK950Torrington HDU</v>
      </c>
      <c r="B6232" t="s">
        <v>163</v>
      </c>
      <c r="C6232" t="s">
        <v>13692</v>
      </c>
      <c r="D6232" t="s">
        <v>2224</v>
      </c>
      <c r="E6232" t="s">
        <v>2225</v>
      </c>
      <c r="F6232" t="s">
        <v>13725</v>
      </c>
      <c r="G6232" s="11"/>
      <c r="H6232" s="11"/>
    </row>
    <row r="6233" spans="1:8" x14ac:dyDescent="0.35">
      <c r="A6233" t="str">
        <f t="shared" si="104"/>
        <v>RK950Torrington ITU</v>
      </c>
      <c r="B6233" t="s">
        <v>163</v>
      </c>
      <c r="C6233" t="s">
        <v>13692</v>
      </c>
      <c r="D6233" t="s">
        <v>2224</v>
      </c>
      <c r="E6233" t="s">
        <v>2225</v>
      </c>
      <c r="F6233" t="s">
        <v>13726</v>
      </c>
      <c r="G6233" s="11"/>
      <c r="H6233" s="11"/>
    </row>
    <row r="6234" spans="1:8" x14ac:dyDescent="0.35">
      <c r="A6234" t="str">
        <f t="shared" si="104"/>
        <v>RK950Whitehorse Ward</v>
      </c>
      <c r="B6234" t="s">
        <v>163</v>
      </c>
      <c r="C6234" t="s">
        <v>13692</v>
      </c>
      <c r="D6234" t="s">
        <v>2224</v>
      </c>
      <c r="E6234" t="s">
        <v>2225</v>
      </c>
      <c r="F6234" t="s">
        <v>13727</v>
      </c>
      <c r="G6234" s="11"/>
      <c r="H6234" s="11"/>
    </row>
    <row r="6235" spans="1:8" x14ac:dyDescent="0.35">
      <c r="A6235" t="str">
        <f t="shared" si="104"/>
        <v>RK950Wildgoose Ward</v>
      </c>
      <c r="B6235" t="s">
        <v>163</v>
      </c>
      <c r="C6235" t="s">
        <v>13692</v>
      </c>
      <c r="D6235" t="s">
        <v>2224</v>
      </c>
      <c r="E6235" t="s">
        <v>2225</v>
      </c>
      <c r="F6235" t="s">
        <v>13728</v>
      </c>
      <c r="G6235" s="11"/>
      <c r="H6235" s="11"/>
    </row>
    <row r="6236" spans="1:8" x14ac:dyDescent="0.35">
      <c r="A6236" t="str">
        <f t="shared" si="104"/>
        <v>RK950Wolf Ward</v>
      </c>
      <c r="B6236" t="s">
        <v>163</v>
      </c>
      <c r="C6236" t="s">
        <v>13692</v>
      </c>
      <c r="D6236" t="s">
        <v>2224</v>
      </c>
      <c r="E6236" t="s">
        <v>2225</v>
      </c>
      <c r="F6236" t="s">
        <v>13729</v>
      </c>
      <c r="G6236" s="11"/>
      <c r="H6236" s="11"/>
    </row>
    <row r="6237" spans="1:8" x14ac:dyDescent="0.35">
      <c r="A6237" t="str">
        <f t="shared" si="104"/>
        <v>RK950Woodcock Ward</v>
      </c>
      <c r="B6237" t="s">
        <v>163</v>
      </c>
      <c r="C6237" t="s">
        <v>13692</v>
      </c>
      <c r="D6237" t="s">
        <v>2224</v>
      </c>
      <c r="E6237" t="s">
        <v>2225</v>
      </c>
      <c r="F6237" t="s">
        <v>13730</v>
      </c>
      <c r="G6237" s="11"/>
      <c r="H6237" s="11"/>
    </row>
    <row r="6238" spans="1:8" x14ac:dyDescent="0.35">
      <c r="A6238" t="str">
        <f t="shared" si="104"/>
        <v>N6J7VAlbourne Ward (1st Floor)</v>
      </c>
      <c r="B6238" t="s">
        <v>234</v>
      </c>
      <c r="C6238" t="s">
        <v>14718</v>
      </c>
      <c r="D6238" t="s">
        <v>14722</v>
      </c>
      <c r="E6238" t="s">
        <v>678</v>
      </c>
      <c r="F6238" t="s">
        <v>8861</v>
      </c>
      <c r="G6238" s="11"/>
      <c r="H6238" s="11"/>
    </row>
    <row r="6239" spans="1:8" x14ac:dyDescent="0.35">
      <c r="A6239" t="str">
        <f t="shared" si="104"/>
        <v>N6J7VAnsty Ward (1st Floor)</v>
      </c>
      <c r="B6239" t="s">
        <v>234</v>
      </c>
      <c r="C6239" t="s">
        <v>14718</v>
      </c>
      <c r="D6239" t="s">
        <v>14722</v>
      </c>
      <c r="E6239" t="s">
        <v>678</v>
      </c>
      <c r="F6239" t="s">
        <v>8862</v>
      </c>
      <c r="G6239" s="11"/>
      <c r="H6239" s="11"/>
    </row>
    <row r="6240" spans="1:8" x14ac:dyDescent="0.35">
      <c r="A6240" t="str">
        <f t="shared" si="104"/>
        <v>N6J7VArdingly Ward (2nd Floor)</v>
      </c>
      <c r="B6240" t="s">
        <v>234</v>
      </c>
      <c r="C6240" t="s">
        <v>14718</v>
      </c>
      <c r="D6240" t="s">
        <v>14722</v>
      </c>
      <c r="E6240" t="s">
        <v>678</v>
      </c>
      <c r="F6240" t="s">
        <v>8863</v>
      </c>
      <c r="G6240" s="11"/>
      <c r="H6240" s="11"/>
    </row>
    <row r="6241" spans="1:8" x14ac:dyDescent="0.35">
      <c r="A6241" t="str">
        <f t="shared" si="104"/>
        <v>N6J7VBalcombe Ward (Ground Floor)</v>
      </c>
      <c r="B6241" t="s">
        <v>234</v>
      </c>
      <c r="C6241" t="s">
        <v>14718</v>
      </c>
      <c r="D6241" t="s">
        <v>14722</v>
      </c>
      <c r="E6241" t="s">
        <v>678</v>
      </c>
      <c r="F6241" t="s">
        <v>8864</v>
      </c>
      <c r="G6241" s="11"/>
      <c r="H6241" s="11"/>
    </row>
    <row r="6242" spans="1:8" x14ac:dyDescent="0.35">
      <c r="A6242" t="str">
        <f t="shared" si="104"/>
        <v>N6J7VClayton Ward</v>
      </c>
      <c r="B6242" t="s">
        <v>234</v>
      </c>
      <c r="C6242" t="s">
        <v>14718</v>
      </c>
      <c r="D6242" t="s">
        <v>14722</v>
      </c>
      <c r="E6242" t="s">
        <v>678</v>
      </c>
      <c r="F6242" t="s">
        <v>8865</v>
      </c>
      <c r="G6242" s="11"/>
      <c r="H6242" s="11"/>
    </row>
    <row r="6243" spans="1:8" x14ac:dyDescent="0.35">
      <c r="A6243" t="str">
        <f t="shared" si="104"/>
        <v>N6J7VHorsted Keynes Ward (2nd Floor)</v>
      </c>
      <c r="B6243" t="s">
        <v>234</v>
      </c>
      <c r="C6243" t="s">
        <v>14718</v>
      </c>
      <c r="D6243" t="s">
        <v>14722</v>
      </c>
      <c r="E6243" t="s">
        <v>678</v>
      </c>
      <c r="F6243" t="s">
        <v>8866</v>
      </c>
      <c r="G6243" s="11"/>
      <c r="H6243" s="11"/>
    </row>
    <row r="6244" spans="1:8" x14ac:dyDescent="0.35">
      <c r="A6244" t="str">
        <f t="shared" si="104"/>
        <v>N6J7VHurstepier Point</v>
      </c>
      <c r="B6244" t="s">
        <v>234</v>
      </c>
      <c r="C6244" t="s">
        <v>14718</v>
      </c>
      <c r="D6244" t="s">
        <v>14722</v>
      </c>
      <c r="E6244" t="s">
        <v>678</v>
      </c>
      <c r="F6244" t="s">
        <v>8867</v>
      </c>
      <c r="G6244" s="11"/>
      <c r="H6244" s="11"/>
    </row>
    <row r="6245" spans="1:8" x14ac:dyDescent="0.35">
      <c r="A6245" t="str">
        <f t="shared" ref="A6245:A6308" si="105">CONCATENATE(D6245,F6245)</f>
        <v>N6J7VLindfield Ward (Rehab)</v>
      </c>
      <c r="B6245" t="s">
        <v>234</v>
      </c>
      <c r="C6245" t="s">
        <v>14718</v>
      </c>
      <c r="D6245" t="s">
        <v>14722</v>
      </c>
      <c r="E6245" t="s">
        <v>678</v>
      </c>
      <c r="F6245" t="s">
        <v>8868</v>
      </c>
      <c r="G6245" s="11"/>
      <c r="H6245" s="11"/>
    </row>
    <row r="6246" spans="1:8" x14ac:dyDescent="0.35">
      <c r="A6246" t="str">
        <f t="shared" si="105"/>
        <v>N6J7VMaternity PRH</v>
      </c>
      <c r="B6246" t="s">
        <v>234</v>
      </c>
      <c r="C6246" t="s">
        <v>14718</v>
      </c>
      <c r="D6246" t="s">
        <v>14722</v>
      </c>
      <c r="E6246" t="s">
        <v>678</v>
      </c>
      <c r="F6246" t="s">
        <v>8869</v>
      </c>
      <c r="G6246" s="11"/>
      <c r="H6246" s="11"/>
    </row>
    <row r="6247" spans="1:8" x14ac:dyDescent="0.35">
      <c r="A6247" t="str">
        <f t="shared" si="105"/>
        <v>N6J7VNewick Ward Sussex Orthopaedic Treatment Centre</v>
      </c>
      <c r="B6247" t="s">
        <v>234</v>
      </c>
      <c r="C6247" t="s">
        <v>14718</v>
      </c>
      <c r="D6247" t="s">
        <v>14722</v>
      </c>
      <c r="E6247" t="s">
        <v>678</v>
      </c>
      <c r="F6247" t="s">
        <v>8870</v>
      </c>
      <c r="G6247" s="11"/>
      <c r="H6247" s="11"/>
    </row>
    <row r="6248" spans="1:8" x14ac:dyDescent="0.35">
      <c r="A6248" t="str">
        <f t="shared" si="105"/>
        <v>N6J7VNewtimber Ward (Sussex Rehab)</v>
      </c>
      <c r="B6248" t="s">
        <v>234</v>
      </c>
      <c r="C6248" t="s">
        <v>14718</v>
      </c>
      <c r="D6248" t="s">
        <v>14722</v>
      </c>
      <c r="E6248" t="s">
        <v>678</v>
      </c>
      <c r="F6248" t="s">
        <v>8871</v>
      </c>
      <c r="G6248" s="11"/>
      <c r="H6248" s="11"/>
    </row>
    <row r="6249" spans="1:8" x14ac:dyDescent="0.35">
      <c r="A6249" t="str">
        <f t="shared" si="105"/>
        <v>N6J7VPlumpton ward</v>
      </c>
      <c r="B6249" t="s">
        <v>234</v>
      </c>
      <c r="C6249" t="s">
        <v>14718</v>
      </c>
      <c r="D6249" t="s">
        <v>14722</v>
      </c>
      <c r="E6249" t="s">
        <v>678</v>
      </c>
      <c r="F6249" t="s">
        <v>8872</v>
      </c>
      <c r="G6249" s="11"/>
      <c r="H6249" s="11"/>
    </row>
    <row r="6250" spans="1:8" x14ac:dyDescent="0.35">
      <c r="A6250" t="str">
        <f t="shared" si="105"/>
        <v>N6J7VPRH Intensive Care Unit ITU (1st Floor)</v>
      </c>
      <c r="B6250" t="s">
        <v>234</v>
      </c>
      <c r="C6250" t="s">
        <v>14718</v>
      </c>
      <c r="D6250" t="s">
        <v>14722</v>
      </c>
      <c r="E6250" t="s">
        <v>678</v>
      </c>
      <c r="F6250" t="s">
        <v>8873</v>
      </c>
      <c r="G6250" s="11"/>
      <c r="H6250" s="11"/>
    </row>
    <row r="6251" spans="1:8" x14ac:dyDescent="0.35">
      <c r="A6251" t="str">
        <f t="shared" si="105"/>
        <v>N6J7VPyecombe Ward (Ground Floor)</v>
      </c>
      <c r="B6251" t="s">
        <v>234</v>
      </c>
      <c r="C6251" t="s">
        <v>14718</v>
      </c>
      <c r="D6251" t="s">
        <v>14722</v>
      </c>
      <c r="E6251" t="s">
        <v>678</v>
      </c>
      <c r="F6251" t="s">
        <v>8874</v>
      </c>
      <c r="G6251" s="11"/>
      <c r="H6251" s="11"/>
    </row>
    <row r="6252" spans="1:8" x14ac:dyDescent="0.35">
      <c r="A6252" t="str">
        <f t="shared" si="105"/>
        <v>N6J7VTwineham Ward (1st Floor)</v>
      </c>
      <c r="B6252" t="s">
        <v>234</v>
      </c>
      <c r="C6252" t="s">
        <v>14718</v>
      </c>
      <c r="D6252" t="s">
        <v>14722</v>
      </c>
      <c r="E6252" t="s">
        <v>678</v>
      </c>
      <c r="F6252" t="s">
        <v>8875</v>
      </c>
      <c r="G6252" s="11"/>
      <c r="H6252" s="11"/>
    </row>
    <row r="6253" spans="1:8" x14ac:dyDescent="0.35">
      <c r="A6253" t="str">
        <f t="shared" si="105"/>
        <v>E0A3HAlbion and Lewes Ward - Level 10 Thomas Kemp Tower</v>
      </c>
      <c r="B6253" t="s">
        <v>234</v>
      </c>
      <c r="C6253" t="s">
        <v>14718</v>
      </c>
      <c r="D6253" t="s">
        <v>14723</v>
      </c>
      <c r="E6253" t="s">
        <v>5917</v>
      </c>
      <c r="F6253" t="s">
        <v>8876</v>
      </c>
      <c r="G6253" s="11"/>
      <c r="H6253" s="11"/>
    </row>
    <row r="6254" spans="1:8" x14ac:dyDescent="0.35">
      <c r="A6254" t="str">
        <f t="shared" si="105"/>
        <v>E0A3HBailey Ward - Barry Building (3rd Floor)</v>
      </c>
      <c r="B6254" t="s">
        <v>234</v>
      </c>
      <c r="C6254" t="s">
        <v>14718</v>
      </c>
      <c r="D6254" t="s">
        <v>14723</v>
      </c>
      <c r="E6254" t="s">
        <v>5917</v>
      </c>
      <c r="F6254" t="s">
        <v>8877</v>
      </c>
      <c r="G6254" s="11"/>
      <c r="H6254" s="11"/>
    </row>
    <row r="6255" spans="1:8" x14ac:dyDescent="0.35">
      <c r="A6255" t="str">
        <f t="shared" si="105"/>
        <v>E0A3HBristol Ward - Barry Building (2nd Floor)</v>
      </c>
      <c r="B6255" t="s">
        <v>234</v>
      </c>
      <c r="C6255" t="s">
        <v>14718</v>
      </c>
      <c r="D6255" t="s">
        <v>14723</v>
      </c>
      <c r="E6255" t="s">
        <v>5917</v>
      </c>
      <c r="F6255" t="s">
        <v>8878</v>
      </c>
      <c r="G6255" s="11"/>
      <c r="H6255" s="11"/>
    </row>
    <row r="6256" spans="1:8" x14ac:dyDescent="0.35">
      <c r="A6256" t="str">
        <f t="shared" si="105"/>
        <v>E0A3HChichester Ward - Barry Building (3rd Floor)</v>
      </c>
      <c r="B6256" t="s">
        <v>234</v>
      </c>
      <c r="C6256" t="s">
        <v>14718</v>
      </c>
      <c r="D6256" t="s">
        <v>14723</v>
      </c>
      <c r="E6256" t="s">
        <v>5917</v>
      </c>
      <c r="F6256" t="s">
        <v>8879</v>
      </c>
      <c r="G6256" s="11"/>
      <c r="H6256" s="11"/>
    </row>
    <row r="6257" spans="1:8" x14ac:dyDescent="0.35">
      <c r="A6257" t="str">
        <f t="shared" si="105"/>
        <v>E0A3HEgremont and Catherine James Ward - Barry Building (2nd Floor)</v>
      </c>
      <c r="B6257" t="s">
        <v>234</v>
      </c>
      <c r="C6257" t="s">
        <v>14718</v>
      </c>
      <c r="D6257" t="s">
        <v>14723</v>
      </c>
      <c r="E6257" t="s">
        <v>5917</v>
      </c>
      <c r="F6257" t="s">
        <v>8880</v>
      </c>
      <c r="G6257" s="11"/>
      <c r="H6257" s="11"/>
    </row>
    <row r="6258" spans="1:8" x14ac:dyDescent="0.35">
      <c r="A6258" t="str">
        <f t="shared" si="105"/>
        <v>E0A3HEmerald Unit - Barry Building (1st Floor)</v>
      </c>
      <c r="B6258" t="s">
        <v>234</v>
      </c>
      <c r="C6258" t="s">
        <v>14718</v>
      </c>
      <c r="D6258" t="s">
        <v>14723</v>
      </c>
      <c r="E6258" t="s">
        <v>5917</v>
      </c>
      <c r="F6258" t="s">
        <v>8881</v>
      </c>
      <c r="G6258" s="11"/>
      <c r="H6258" s="11"/>
    </row>
    <row r="6259" spans="1:8" x14ac:dyDescent="0.35">
      <c r="A6259" t="str">
        <f t="shared" si="105"/>
        <v>E0A3HHaematology-Oncology Ward - Level 9 Sussex Kidney Centre</v>
      </c>
      <c r="B6259" t="s">
        <v>234</v>
      </c>
      <c r="C6259" t="s">
        <v>14718</v>
      </c>
      <c r="D6259" t="s">
        <v>14723</v>
      </c>
      <c r="E6259" t="s">
        <v>5917</v>
      </c>
      <c r="F6259" t="s">
        <v>8882</v>
      </c>
      <c r="G6259" s="11"/>
      <c r="H6259" s="11"/>
    </row>
    <row r="6260" spans="1:8" x14ac:dyDescent="0.35">
      <c r="A6260" t="str">
        <f t="shared" si="105"/>
        <v>E0A3HHoward 1 Ward - Jubilee Building (Ground Floor)</v>
      </c>
      <c r="B6260" t="s">
        <v>234</v>
      </c>
      <c r="C6260" t="s">
        <v>14718</v>
      </c>
      <c r="D6260" t="s">
        <v>14723</v>
      </c>
      <c r="E6260" t="s">
        <v>5917</v>
      </c>
      <c r="F6260" t="s">
        <v>8883</v>
      </c>
      <c r="G6260" s="11"/>
      <c r="H6260" s="11"/>
    </row>
    <row r="6261" spans="1:8" x14ac:dyDescent="0.35">
      <c r="A6261" t="str">
        <f t="shared" si="105"/>
        <v>E0A3HHoward 2 &amp; Grant Ward - Jubilee Building</v>
      </c>
      <c r="B6261" t="s">
        <v>234</v>
      </c>
      <c r="C6261" t="s">
        <v>14718</v>
      </c>
      <c r="D6261" t="s">
        <v>14723</v>
      </c>
      <c r="E6261" t="s">
        <v>5917</v>
      </c>
      <c r="F6261" t="s">
        <v>8884</v>
      </c>
      <c r="G6261" s="11"/>
      <c r="H6261" s="11"/>
    </row>
    <row r="6262" spans="1:8" x14ac:dyDescent="0.35">
      <c r="A6262" t="str">
        <f t="shared" si="105"/>
        <v>E0A3HJowers Ward - Barry Building (1st Floor)</v>
      </c>
      <c r="B6262" t="s">
        <v>234</v>
      </c>
      <c r="C6262" t="s">
        <v>14718</v>
      </c>
      <c r="D6262" t="s">
        <v>14723</v>
      </c>
      <c r="E6262" t="s">
        <v>5917</v>
      </c>
      <c r="F6262" t="s">
        <v>8885</v>
      </c>
      <c r="G6262" s="11"/>
      <c r="H6262" s="11"/>
    </row>
    <row r="6263" spans="1:8" x14ac:dyDescent="0.35">
      <c r="A6263" t="str">
        <f t="shared" si="105"/>
        <v>E0A3HL6A Cardiac Ward - Level 6 Millennium Wing</v>
      </c>
      <c r="B6263" t="s">
        <v>234</v>
      </c>
      <c r="C6263" t="s">
        <v>14718</v>
      </c>
      <c r="D6263" t="s">
        <v>14723</v>
      </c>
      <c r="E6263" t="s">
        <v>5917</v>
      </c>
      <c r="F6263" t="s">
        <v>8886</v>
      </c>
      <c r="G6263" s="11"/>
      <c r="H6263" s="11"/>
    </row>
    <row r="6264" spans="1:8" x14ac:dyDescent="0.35">
      <c r="A6264" t="str">
        <f t="shared" si="105"/>
        <v>E0A3HL7A Cardiac Surgery - Level 7 Millennium Wing</v>
      </c>
      <c r="B6264" t="s">
        <v>234</v>
      </c>
      <c r="C6264" t="s">
        <v>14718</v>
      </c>
      <c r="D6264" t="s">
        <v>14723</v>
      </c>
      <c r="E6264" t="s">
        <v>5917</v>
      </c>
      <c r="F6264" t="s">
        <v>8887</v>
      </c>
      <c r="G6264" s="11"/>
      <c r="H6264" s="11"/>
    </row>
    <row r="6265" spans="1:8" x14ac:dyDescent="0.35">
      <c r="A6265" t="str">
        <f t="shared" si="105"/>
        <v>E0A3HL8 Surgical Ward - Level 8 Thomas Kemp Tower</v>
      </c>
      <c r="B6265" t="s">
        <v>234</v>
      </c>
      <c r="C6265" t="s">
        <v>14718</v>
      </c>
      <c r="D6265" t="s">
        <v>14723</v>
      </c>
      <c r="E6265" t="s">
        <v>5917</v>
      </c>
      <c r="F6265" t="s">
        <v>8888</v>
      </c>
      <c r="G6265" s="11"/>
      <c r="H6265" s="11"/>
    </row>
    <row r="6266" spans="1:8" x14ac:dyDescent="0.35">
      <c r="A6266" t="str">
        <f t="shared" si="105"/>
        <v>E0A3HL8A East Ward - Level 8 Millennium Wing</v>
      </c>
      <c r="B6266" t="s">
        <v>234</v>
      </c>
      <c r="C6266" t="s">
        <v>14718</v>
      </c>
      <c r="D6266" t="s">
        <v>14723</v>
      </c>
      <c r="E6266" t="s">
        <v>5917</v>
      </c>
      <c r="F6266" t="s">
        <v>8889</v>
      </c>
      <c r="G6266" s="11"/>
      <c r="H6266" s="11"/>
    </row>
    <row r="6267" spans="1:8" x14ac:dyDescent="0.35">
      <c r="A6267" t="str">
        <f t="shared" si="105"/>
        <v>E0A3HL8A West Ward - Level 8 Millennium Wing</v>
      </c>
      <c r="B6267" t="s">
        <v>234</v>
      </c>
      <c r="C6267" t="s">
        <v>14718</v>
      </c>
      <c r="D6267" t="s">
        <v>14723</v>
      </c>
      <c r="E6267" t="s">
        <v>5917</v>
      </c>
      <c r="F6267" t="s">
        <v>8890</v>
      </c>
      <c r="G6267" s="11"/>
      <c r="H6267" s="11"/>
    </row>
    <row r="6268" spans="1:8" x14ac:dyDescent="0.35">
      <c r="A6268" t="str">
        <f t="shared" si="105"/>
        <v>E0A3HL9A Level 9 Millennium Wing</v>
      </c>
      <c r="B6268" t="s">
        <v>234</v>
      </c>
      <c r="C6268" t="s">
        <v>14718</v>
      </c>
      <c r="D6268" t="s">
        <v>14723</v>
      </c>
      <c r="E6268" t="s">
        <v>5917</v>
      </c>
      <c r="F6268" t="s">
        <v>8891</v>
      </c>
      <c r="G6268" s="11"/>
      <c r="H6268" s="11"/>
    </row>
    <row r="6269" spans="1:8" x14ac:dyDescent="0.35">
      <c r="A6269" t="str">
        <f t="shared" si="105"/>
        <v>E0A3HLevel 11</v>
      </c>
      <c r="B6269" t="s">
        <v>234</v>
      </c>
      <c r="C6269" t="s">
        <v>14718</v>
      </c>
      <c r="D6269" t="s">
        <v>14723</v>
      </c>
      <c r="E6269" t="s">
        <v>5917</v>
      </c>
      <c r="F6269" t="s">
        <v>8892</v>
      </c>
      <c r="G6269" s="11"/>
      <c r="H6269" s="11"/>
    </row>
    <row r="6270" spans="1:8" x14ac:dyDescent="0.35">
      <c r="A6270" t="str">
        <f t="shared" si="105"/>
        <v>E0A3HLevel 11 West</v>
      </c>
      <c r="B6270" t="s">
        <v>234</v>
      </c>
      <c r="C6270" t="s">
        <v>14718</v>
      </c>
      <c r="D6270" t="s">
        <v>14723</v>
      </c>
      <c r="E6270" t="s">
        <v>5917</v>
      </c>
      <c r="F6270" t="s">
        <v>8893</v>
      </c>
      <c r="G6270" s="11"/>
      <c r="H6270" s="11"/>
    </row>
    <row r="6271" spans="1:8" x14ac:dyDescent="0.35">
      <c r="A6271" t="str">
        <f t="shared" si="105"/>
        <v>E0A3HMaternity RSCH</v>
      </c>
      <c r="B6271" t="s">
        <v>234</v>
      </c>
      <c r="C6271" t="s">
        <v>14718</v>
      </c>
      <c r="D6271" t="s">
        <v>14723</v>
      </c>
      <c r="E6271" t="s">
        <v>5917</v>
      </c>
      <c r="F6271" t="s">
        <v>8894</v>
      </c>
      <c r="G6271" s="11"/>
      <c r="H6271" s="11"/>
    </row>
    <row r="6272" spans="1:8" x14ac:dyDescent="0.35">
      <c r="A6272" t="str">
        <f t="shared" si="105"/>
        <v>E0A3HMedical Assessment Unit (AMU) - Level 5</v>
      </c>
      <c r="B6272" t="s">
        <v>234</v>
      </c>
      <c r="C6272" t="s">
        <v>14718</v>
      </c>
      <c r="D6272" t="s">
        <v>14723</v>
      </c>
      <c r="E6272" t="s">
        <v>5917</v>
      </c>
      <c r="F6272" t="s">
        <v>8895</v>
      </c>
      <c r="G6272" s="11"/>
      <c r="H6272" s="11"/>
    </row>
    <row r="6273" spans="1:8" x14ac:dyDescent="0.35">
      <c r="A6273" t="str">
        <f t="shared" si="105"/>
        <v>E0A3HNewhaven Downs</v>
      </c>
      <c r="B6273" t="s">
        <v>234</v>
      </c>
      <c r="C6273" t="s">
        <v>14718</v>
      </c>
      <c r="D6273" t="s">
        <v>14723</v>
      </c>
      <c r="E6273" t="s">
        <v>5917</v>
      </c>
      <c r="F6273" t="s">
        <v>8896</v>
      </c>
      <c r="G6273" s="11"/>
      <c r="H6273" s="11"/>
    </row>
    <row r="6274" spans="1:8" x14ac:dyDescent="0.35">
      <c r="A6274" t="str">
        <f t="shared" si="105"/>
        <v>E0A3HOverton</v>
      </c>
      <c r="B6274" t="s">
        <v>234</v>
      </c>
      <c r="C6274" t="s">
        <v>14718</v>
      </c>
      <c r="D6274" t="s">
        <v>14723</v>
      </c>
      <c r="E6274" t="s">
        <v>5917</v>
      </c>
      <c r="F6274" t="s">
        <v>8897</v>
      </c>
      <c r="G6274" s="11"/>
      <c r="H6274" s="11"/>
    </row>
    <row r="6275" spans="1:8" x14ac:dyDescent="0.35">
      <c r="A6275" t="str">
        <f t="shared" si="105"/>
        <v>E0A3HPickford</v>
      </c>
      <c r="B6275" t="s">
        <v>234</v>
      </c>
      <c r="C6275" t="s">
        <v>14718</v>
      </c>
      <c r="D6275" t="s">
        <v>14723</v>
      </c>
      <c r="E6275" t="s">
        <v>5917</v>
      </c>
      <c r="F6275" t="s">
        <v>8898</v>
      </c>
      <c r="G6275" s="11"/>
      <c r="H6275" s="11"/>
    </row>
    <row r="6276" spans="1:8" x14ac:dyDescent="0.35">
      <c r="A6276" t="str">
        <f t="shared" si="105"/>
        <v>E0A3HRSCH Cardiac Day Case Unit - Lewes Ward Level 10 Thomas Kemp Tower</v>
      </c>
      <c r="B6276" t="s">
        <v>234</v>
      </c>
      <c r="C6276" t="s">
        <v>14718</v>
      </c>
      <c r="D6276" t="s">
        <v>14723</v>
      </c>
      <c r="E6276" t="s">
        <v>5917</v>
      </c>
      <c r="F6276" t="s">
        <v>8899</v>
      </c>
      <c r="G6276" s="11"/>
      <c r="H6276" s="11"/>
    </row>
    <row r="6277" spans="1:8" x14ac:dyDescent="0.35">
      <c r="A6277" t="str">
        <f t="shared" si="105"/>
        <v>E0A3HRSCH ITU Ward - Level 7 Thomas Kemp Tower</v>
      </c>
      <c r="B6277" t="s">
        <v>234</v>
      </c>
      <c r="C6277" t="s">
        <v>14718</v>
      </c>
      <c r="D6277" t="s">
        <v>14723</v>
      </c>
      <c r="E6277" t="s">
        <v>5917</v>
      </c>
      <c r="F6277" t="s">
        <v>8900</v>
      </c>
      <c r="G6277" s="11"/>
      <c r="H6277" s="11"/>
    </row>
    <row r="6278" spans="1:8" x14ac:dyDescent="0.35">
      <c r="A6278" t="str">
        <f t="shared" si="105"/>
        <v>E0A3HSolomon Ward - Barry Building (3rd Floor)</v>
      </c>
      <c r="B6278" t="s">
        <v>234</v>
      </c>
      <c r="C6278" t="s">
        <v>14718</v>
      </c>
      <c r="D6278" t="s">
        <v>14723</v>
      </c>
      <c r="E6278" t="s">
        <v>5917</v>
      </c>
      <c r="F6278" t="s">
        <v>8901</v>
      </c>
      <c r="G6278" s="11"/>
      <c r="H6278" s="11"/>
    </row>
    <row r="6279" spans="1:8" x14ac:dyDescent="0.35">
      <c r="A6279" t="str">
        <f t="shared" si="105"/>
        <v>E0A3HTrafford Ward - Level 9 Sussex Kidney Centre</v>
      </c>
      <c r="B6279" t="s">
        <v>234</v>
      </c>
      <c r="C6279" t="s">
        <v>14718</v>
      </c>
      <c r="D6279" t="s">
        <v>14723</v>
      </c>
      <c r="E6279" t="s">
        <v>5917</v>
      </c>
      <c r="F6279" t="s">
        <v>8902</v>
      </c>
      <c r="G6279" s="11"/>
      <c r="H6279" s="11"/>
    </row>
    <row r="6280" spans="1:8" x14ac:dyDescent="0.35">
      <c r="A6280" t="str">
        <f t="shared" si="105"/>
        <v>E0A3HVallance Ward - Barry Building (1st Floor)</v>
      </c>
      <c r="B6280" t="s">
        <v>234</v>
      </c>
      <c r="C6280" t="s">
        <v>14718</v>
      </c>
      <c r="D6280" t="s">
        <v>14723</v>
      </c>
      <c r="E6280" t="s">
        <v>5917</v>
      </c>
      <c r="F6280" t="s">
        <v>8903</v>
      </c>
      <c r="G6280" s="11"/>
      <c r="H6280" s="11"/>
    </row>
    <row r="6281" spans="1:8" x14ac:dyDescent="0.35">
      <c r="A6281" t="str">
        <f t="shared" si="105"/>
        <v>RYR16Acute Cardiac Unit M036 C</v>
      </c>
      <c r="B6281" t="s">
        <v>234</v>
      </c>
      <c r="C6281" t="s">
        <v>14718</v>
      </c>
      <c r="D6281" t="s">
        <v>7956</v>
      </c>
      <c r="E6281" t="s">
        <v>7957</v>
      </c>
      <c r="F6281" t="s">
        <v>13850</v>
      </c>
      <c r="G6281" s="11"/>
      <c r="H6281" s="11"/>
    </row>
    <row r="6282" spans="1:8" x14ac:dyDescent="0.35">
      <c r="A6282" t="str">
        <f t="shared" si="105"/>
        <v>RYR16Aldwick Ward S107 C</v>
      </c>
      <c r="B6282" t="s">
        <v>234</v>
      </c>
      <c r="C6282" t="s">
        <v>14718</v>
      </c>
      <c r="D6282" t="s">
        <v>7956</v>
      </c>
      <c r="E6282" t="s">
        <v>7957</v>
      </c>
      <c r="F6282" t="s">
        <v>13851</v>
      </c>
      <c r="G6282" s="11"/>
      <c r="H6282" s="11"/>
    </row>
    <row r="6283" spans="1:8" x14ac:dyDescent="0.35">
      <c r="A6283" t="str">
        <f t="shared" si="105"/>
        <v>RYR16Ashling Ward M403 C</v>
      </c>
      <c r="B6283" t="s">
        <v>234</v>
      </c>
      <c r="C6283" t="s">
        <v>14718</v>
      </c>
      <c r="D6283" t="s">
        <v>7956</v>
      </c>
      <c r="E6283" t="s">
        <v>7957</v>
      </c>
      <c r="F6283" t="s">
        <v>13852</v>
      </c>
      <c r="G6283" s="11"/>
      <c r="H6283" s="11"/>
    </row>
    <row r="6284" spans="1:8" x14ac:dyDescent="0.35">
      <c r="A6284" t="str">
        <f t="shared" si="105"/>
        <v>RYR16Birdham Ward M100 C</v>
      </c>
      <c r="B6284" t="s">
        <v>234</v>
      </c>
      <c r="C6284" t="s">
        <v>14718</v>
      </c>
      <c r="D6284" t="s">
        <v>7956</v>
      </c>
      <c r="E6284" t="s">
        <v>7957</v>
      </c>
      <c r="F6284" t="s">
        <v>13853</v>
      </c>
      <c r="G6284" s="11"/>
      <c r="H6284" s="11"/>
    </row>
    <row r="6285" spans="1:8" x14ac:dyDescent="0.35">
      <c r="A6285" t="str">
        <f t="shared" si="105"/>
        <v>RYR16Bosham Ward S100 C</v>
      </c>
      <c r="B6285" t="s">
        <v>234</v>
      </c>
      <c r="C6285" t="s">
        <v>14718</v>
      </c>
      <c r="D6285" t="s">
        <v>7956</v>
      </c>
      <c r="E6285" t="s">
        <v>7957</v>
      </c>
      <c r="F6285" t="s">
        <v>13854</v>
      </c>
      <c r="G6285" s="11"/>
      <c r="H6285" s="11"/>
    </row>
    <row r="6286" spans="1:8" x14ac:dyDescent="0.35">
      <c r="A6286" t="str">
        <f t="shared" si="105"/>
        <v>RYR16Boxgrove Ward M105 C</v>
      </c>
      <c r="B6286" t="s">
        <v>234</v>
      </c>
      <c r="C6286" t="s">
        <v>14718</v>
      </c>
      <c r="D6286" t="s">
        <v>7956</v>
      </c>
      <c r="E6286" t="s">
        <v>7957</v>
      </c>
      <c r="F6286" t="s">
        <v>13855</v>
      </c>
      <c r="G6286" s="11"/>
      <c r="H6286" s="11"/>
    </row>
    <row r="6287" spans="1:8" x14ac:dyDescent="0.35">
      <c r="A6287" t="str">
        <f t="shared" si="105"/>
        <v>RYR16Chichester Suite T401 C</v>
      </c>
      <c r="B6287" t="s">
        <v>234</v>
      </c>
      <c r="C6287" t="s">
        <v>14718</v>
      </c>
      <c r="D6287" t="s">
        <v>7956</v>
      </c>
      <c r="E6287" t="s">
        <v>7957</v>
      </c>
      <c r="F6287" t="s">
        <v>13856</v>
      </c>
      <c r="G6287" s="11"/>
      <c r="H6287" s="11"/>
    </row>
    <row r="6288" spans="1:8" x14ac:dyDescent="0.35">
      <c r="A6288" t="str">
        <f t="shared" si="105"/>
        <v>RYR16Chilgrove Ward S207 C</v>
      </c>
      <c r="B6288" t="s">
        <v>234</v>
      </c>
      <c r="C6288" t="s">
        <v>14718</v>
      </c>
      <c r="D6288" t="s">
        <v>7956</v>
      </c>
      <c r="E6288" t="s">
        <v>7957</v>
      </c>
      <c r="F6288" t="s">
        <v>13857</v>
      </c>
      <c r="G6288" s="11"/>
      <c r="H6288" s="11"/>
    </row>
    <row r="6289" spans="1:8" x14ac:dyDescent="0.35">
      <c r="A6289" t="str">
        <f t="shared" si="105"/>
        <v>RYR16Donald Wilson House M114 C</v>
      </c>
      <c r="B6289" t="s">
        <v>234</v>
      </c>
      <c r="C6289" t="s">
        <v>14718</v>
      </c>
      <c r="D6289" t="s">
        <v>7956</v>
      </c>
      <c r="E6289" t="s">
        <v>7957</v>
      </c>
      <c r="F6289" t="s">
        <v>13858</v>
      </c>
      <c r="G6289" s="11"/>
      <c r="H6289" s="11"/>
    </row>
    <row r="6290" spans="1:8" x14ac:dyDescent="0.35">
      <c r="A6290" t="str">
        <f t="shared" si="105"/>
        <v>RYR16Emergency Floor M109 C</v>
      </c>
      <c r="B6290" t="s">
        <v>234</v>
      </c>
      <c r="C6290" t="s">
        <v>14718</v>
      </c>
      <c r="D6290" t="s">
        <v>7956</v>
      </c>
      <c r="E6290" t="s">
        <v>7957</v>
      </c>
      <c r="F6290" t="s">
        <v>13859</v>
      </c>
      <c r="G6290" s="11"/>
      <c r="H6290" s="11"/>
    </row>
    <row r="6291" spans="1:8" x14ac:dyDescent="0.35">
      <c r="A6291" t="str">
        <f t="shared" si="105"/>
        <v>RYR16Fishbourne Ward M107 C</v>
      </c>
      <c r="B6291" t="s">
        <v>234</v>
      </c>
      <c r="C6291" t="s">
        <v>14718</v>
      </c>
      <c r="D6291" t="s">
        <v>7956</v>
      </c>
      <c r="E6291" t="s">
        <v>7957</v>
      </c>
      <c r="F6291" t="s">
        <v>13860</v>
      </c>
      <c r="G6291" s="11"/>
      <c r="H6291" s="11"/>
    </row>
    <row r="6292" spans="1:8" x14ac:dyDescent="0.35">
      <c r="A6292" t="str">
        <f t="shared" si="105"/>
        <v>RYR16Ford Ward M023 C</v>
      </c>
      <c r="B6292" t="s">
        <v>234</v>
      </c>
      <c r="C6292" t="s">
        <v>14718</v>
      </c>
      <c r="D6292" t="s">
        <v>7956</v>
      </c>
      <c r="E6292" t="s">
        <v>7957</v>
      </c>
      <c r="F6292" t="s">
        <v>13861</v>
      </c>
      <c r="G6292" s="11"/>
      <c r="H6292" s="11"/>
    </row>
    <row r="6293" spans="1:8" x14ac:dyDescent="0.35">
      <c r="A6293" t="str">
        <f t="shared" si="105"/>
        <v>RYR16Howard Ward W200 C</v>
      </c>
      <c r="B6293" t="s">
        <v>234</v>
      </c>
      <c r="C6293" t="s">
        <v>14718</v>
      </c>
      <c r="D6293" t="s">
        <v>7956</v>
      </c>
      <c r="E6293" t="s">
        <v>7957</v>
      </c>
      <c r="F6293" t="s">
        <v>13862</v>
      </c>
      <c r="G6293" s="11"/>
      <c r="H6293" s="11"/>
    </row>
    <row r="6294" spans="1:8" x14ac:dyDescent="0.35">
      <c r="A6294" t="str">
        <f t="shared" si="105"/>
        <v>RYR16Lavant Ward M111 C</v>
      </c>
      <c r="B6294" t="s">
        <v>234</v>
      </c>
      <c r="C6294" t="s">
        <v>14718</v>
      </c>
      <c r="D6294" t="s">
        <v>7956</v>
      </c>
      <c r="E6294" t="s">
        <v>7957</v>
      </c>
      <c r="F6294" t="s">
        <v>13863</v>
      </c>
      <c r="G6294" s="11"/>
      <c r="H6294" s="11"/>
    </row>
    <row r="6295" spans="1:8" x14ac:dyDescent="0.35">
      <c r="A6295" t="str">
        <f t="shared" si="105"/>
        <v>RYR16Middleton Ward M112 C</v>
      </c>
      <c r="B6295" t="s">
        <v>234</v>
      </c>
      <c r="C6295" t="s">
        <v>14718</v>
      </c>
      <c r="D6295" t="s">
        <v>7956</v>
      </c>
      <c r="E6295" t="s">
        <v>7957</v>
      </c>
      <c r="F6295" t="s">
        <v>13864</v>
      </c>
      <c r="G6295" s="11"/>
      <c r="H6295" s="11"/>
    </row>
    <row r="6296" spans="1:8" x14ac:dyDescent="0.35">
      <c r="A6296" t="str">
        <f t="shared" si="105"/>
        <v>RYR16Petworth Ward M104 C</v>
      </c>
      <c r="B6296" t="s">
        <v>234</v>
      </c>
      <c r="C6296" t="s">
        <v>14718</v>
      </c>
      <c r="D6296" t="s">
        <v>7956</v>
      </c>
      <c r="E6296" t="s">
        <v>7957</v>
      </c>
      <c r="F6296" t="s">
        <v>13865</v>
      </c>
      <c r="G6296" s="11"/>
      <c r="H6296" s="11"/>
    </row>
    <row r="6297" spans="1:8" x14ac:dyDescent="0.35">
      <c r="A6297" t="str">
        <f t="shared" si="105"/>
        <v>RYR16SCBU W201 C</v>
      </c>
      <c r="B6297" t="s">
        <v>234</v>
      </c>
      <c r="C6297" t="s">
        <v>14718</v>
      </c>
      <c r="D6297" t="s">
        <v>7956</v>
      </c>
      <c r="E6297" t="s">
        <v>7957</v>
      </c>
      <c r="F6297" t="s">
        <v>13866</v>
      </c>
      <c r="G6297" s="11"/>
      <c r="H6297" s="11"/>
    </row>
    <row r="6298" spans="1:8" x14ac:dyDescent="0.35">
      <c r="A6298" t="str">
        <f t="shared" si="105"/>
        <v>RYR16Selsey Ward S102 C</v>
      </c>
      <c r="B6298" t="s">
        <v>234</v>
      </c>
      <c r="C6298" t="s">
        <v>14718</v>
      </c>
      <c r="D6298" t="s">
        <v>7956</v>
      </c>
      <c r="E6298" t="s">
        <v>7957</v>
      </c>
      <c r="F6298" t="s">
        <v>13867</v>
      </c>
      <c r="G6298" s="11"/>
      <c r="H6298" s="11"/>
    </row>
    <row r="6299" spans="1:8" x14ac:dyDescent="0.35">
      <c r="A6299" t="str">
        <f t="shared" si="105"/>
        <v>RYR16Wittering Ward S205 C</v>
      </c>
      <c r="B6299" t="s">
        <v>234</v>
      </c>
      <c r="C6299" t="s">
        <v>14718</v>
      </c>
      <c r="D6299" t="s">
        <v>7956</v>
      </c>
      <c r="E6299" t="s">
        <v>7957</v>
      </c>
      <c r="F6299" t="s">
        <v>13868</v>
      </c>
      <c r="G6299" s="11"/>
      <c r="H6299" s="11"/>
    </row>
    <row r="6300" spans="1:8" x14ac:dyDescent="0.35">
      <c r="A6300" t="str">
        <f t="shared" si="105"/>
        <v>G0W1CRACH High Dependancy Unit HDU- Level 8</v>
      </c>
      <c r="B6300" t="s">
        <v>234</v>
      </c>
      <c r="C6300" t="s">
        <v>14718</v>
      </c>
      <c r="D6300" t="s">
        <v>14726</v>
      </c>
      <c r="E6300" t="s">
        <v>6646</v>
      </c>
      <c r="F6300" t="s">
        <v>8904</v>
      </c>
      <c r="G6300" s="11"/>
      <c r="H6300" s="11"/>
    </row>
    <row r="6301" spans="1:8" x14ac:dyDescent="0.35">
      <c r="A6301" t="str">
        <f t="shared" si="105"/>
        <v>G0W1CRACH Medical Ward - Level 9</v>
      </c>
      <c r="B6301" t="s">
        <v>234</v>
      </c>
      <c r="C6301" t="s">
        <v>14718</v>
      </c>
      <c r="D6301" t="s">
        <v>14726</v>
      </c>
      <c r="E6301" t="s">
        <v>6646</v>
      </c>
      <c r="F6301" t="s">
        <v>8905</v>
      </c>
      <c r="G6301" s="11"/>
      <c r="H6301" s="11"/>
    </row>
    <row r="6302" spans="1:8" x14ac:dyDescent="0.35">
      <c r="A6302" t="str">
        <f t="shared" si="105"/>
        <v>G0W1CRACH Surgical Ward - Level 8</v>
      </c>
      <c r="B6302" t="s">
        <v>234</v>
      </c>
      <c r="C6302" t="s">
        <v>14718</v>
      </c>
      <c r="D6302" t="s">
        <v>14726</v>
      </c>
      <c r="E6302" t="s">
        <v>6646</v>
      </c>
      <c r="F6302" t="s">
        <v>8906</v>
      </c>
      <c r="G6302" s="11"/>
      <c r="H6302" s="11"/>
    </row>
    <row r="6303" spans="1:8" x14ac:dyDescent="0.35">
      <c r="A6303" t="str">
        <f t="shared" si="105"/>
        <v>G0W1CRSCH Trevor Mann Baby Unit L14 Thomas Kemp Tower</v>
      </c>
      <c r="B6303" t="s">
        <v>234</v>
      </c>
      <c r="C6303" t="s">
        <v>14718</v>
      </c>
      <c r="D6303" t="s">
        <v>14726</v>
      </c>
      <c r="E6303" t="s">
        <v>6646</v>
      </c>
      <c r="F6303" t="s">
        <v>8907</v>
      </c>
      <c r="G6303" s="11"/>
      <c r="H6303" s="11"/>
    </row>
    <row r="6304" spans="1:8" x14ac:dyDescent="0.35">
      <c r="A6304" t="str">
        <f t="shared" si="105"/>
        <v>G0W1CSpecial Care Baby Unit PRH</v>
      </c>
      <c r="B6304" t="s">
        <v>234</v>
      </c>
      <c r="C6304" t="s">
        <v>14718</v>
      </c>
      <c r="D6304" t="s">
        <v>14726</v>
      </c>
      <c r="E6304" t="s">
        <v>6646</v>
      </c>
      <c r="F6304" t="s">
        <v>8908</v>
      </c>
      <c r="G6304" s="11"/>
      <c r="H6304" s="11"/>
    </row>
    <row r="6305" spans="1:8" x14ac:dyDescent="0.35">
      <c r="A6305" t="str">
        <f t="shared" si="105"/>
        <v>RYR18Balcombe Ward M606 W</v>
      </c>
      <c r="B6305" t="s">
        <v>234</v>
      </c>
      <c r="C6305" t="s">
        <v>14718</v>
      </c>
      <c r="D6305" t="s">
        <v>7958</v>
      </c>
      <c r="E6305" t="s">
        <v>1249</v>
      </c>
      <c r="F6305" t="s">
        <v>13869</v>
      </c>
      <c r="G6305" s="11"/>
      <c r="H6305" s="11"/>
    </row>
    <row r="6306" spans="1:8" x14ac:dyDescent="0.35">
      <c r="A6306" t="str">
        <f t="shared" si="105"/>
        <v>RYR18Barrow Ward M656 W</v>
      </c>
      <c r="B6306" t="s">
        <v>234</v>
      </c>
      <c r="C6306" t="s">
        <v>14718</v>
      </c>
      <c r="D6306" t="s">
        <v>7958</v>
      </c>
      <c r="E6306" t="s">
        <v>1249</v>
      </c>
      <c r="F6306" t="s">
        <v>13870</v>
      </c>
      <c r="G6306" s="11"/>
      <c r="H6306" s="11"/>
    </row>
    <row r="6307" spans="1:8" x14ac:dyDescent="0.35">
      <c r="A6307" t="str">
        <f t="shared" si="105"/>
        <v>RYR18Becket Ward M651 W</v>
      </c>
      <c r="B6307" t="s">
        <v>234</v>
      </c>
      <c r="C6307" t="s">
        <v>14718</v>
      </c>
      <c r="D6307" t="s">
        <v>7958</v>
      </c>
      <c r="E6307" t="s">
        <v>1249</v>
      </c>
      <c r="F6307" t="s">
        <v>13871</v>
      </c>
      <c r="G6307" s="11"/>
      <c r="H6307" s="11"/>
    </row>
    <row r="6308" spans="1:8" x14ac:dyDescent="0.35">
      <c r="A6308" t="str">
        <f t="shared" si="105"/>
        <v>RYR18Beeding Ward W702 W</v>
      </c>
      <c r="B6308" t="s">
        <v>234</v>
      </c>
      <c r="C6308" t="s">
        <v>14718</v>
      </c>
      <c r="D6308" t="s">
        <v>7958</v>
      </c>
      <c r="E6308" t="s">
        <v>1249</v>
      </c>
      <c r="F6308" t="s">
        <v>13872</v>
      </c>
      <c r="G6308" s="11"/>
      <c r="H6308" s="11"/>
    </row>
    <row r="6309" spans="1:8" x14ac:dyDescent="0.35">
      <c r="A6309" t="str">
        <f t="shared" ref="A6309:A6372" si="106">CONCATENATE(D6309,F6309)</f>
        <v>RYR18Bluefin Ward W706 W</v>
      </c>
      <c r="B6309" t="s">
        <v>234</v>
      </c>
      <c r="C6309" t="s">
        <v>14718</v>
      </c>
      <c r="D6309" t="s">
        <v>7958</v>
      </c>
      <c r="E6309" t="s">
        <v>1249</v>
      </c>
      <c r="F6309" t="s">
        <v>13873</v>
      </c>
      <c r="G6309" s="11"/>
      <c r="H6309" s="11"/>
    </row>
    <row r="6310" spans="1:8" x14ac:dyDescent="0.35">
      <c r="A6310" t="str">
        <f t="shared" si="106"/>
        <v>RYR18Botolphs Ward M666 W</v>
      </c>
      <c r="B6310" t="s">
        <v>234</v>
      </c>
      <c r="C6310" t="s">
        <v>14718</v>
      </c>
      <c r="D6310" t="s">
        <v>7958</v>
      </c>
      <c r="E6310" t="s">
        <v>1249</v>
      </c>
      <c r="F6310" t="s">
        <v>13874</v>
      </c>
      <c r="G6310" s="11"/>
      <c r="H6310" s="11"/>
    </row>
    <row r="6311" spans="1:8" x14ac:dyDescent="0.35">
      <c r="A6311" t="str">
        <f t="shared" si="106"/>
        <v>RYR18Broadwater Ward M662 W</v>
      </c>
      <c r="B6311" t="s">
        <v>234</v>
      </c>
      <c r="C6311" t="s">
        <v>14718</v>
      </c>
      <c r="D6311" t="s">
        <v>7958</v>
      </c>
      <c r="E6311" t="s">
        <v>1249</v>
      </c>
      <c r="F6311" t="s">
        <v>13875</v>
      </c>
      <c r="G6311" s="11"/>
      <c r="H6311" s="11"/>
    </row>
    <row r="6312" spans="1:8" x14ac:dyDescent="0.35">
      <c r="A6312" t="str">
        <f t="shared" si="106"/>
        <v>RYR18Buckingham Ward M661 W</v>
      </c>
      <c r="B6312" t="s">
        <v>234</v>
      </c>
      <c r="C6312" t="s">
        <v>14718</v>
      </c>
      <c r="D6312" t="s">
        <v>7958</v>
      </c>
      <c r="E6312" t="s">
        <v>1249</v>
      </c>
      <c r="F6312" t="s">
        <v>13876</v>
      </c>
      <c r="G6312" s="11"/>
      <c r="H6312" s="11"/>
    </row>
    <row r="6313" spans="1:8" x14ac:dyDescent="0.35">
      <c r="A6313" t="str">
        <f t="shared" si="106"/>
        <v>RYR18Burlington Ward M657 W</v>
      </c>
      <c r="B6313" t="s">
        <v>234</v>
      </c>
      <c r="C6313" t="s">
        <v>14718</v>
      </c>
      <c r="D6313" t="s">
        <v>7958</v>
      </c>
      <c r="E6313" t="s">
        <v>1249</v>
      </c>
      <c r="F6313" t="s">
        <v>13877</v>
      </c>
      <c r="G6313" s="11"/>
      <c r="H6313" s="11"/>
    </row>
    <row r="6314" spans="1:8" x14ac:dyDescent="0.35">
      <c r="A6314" t="str">
        <f t="shared" si="106"/>
        <v>RYR18Castle Ward M603 W</v>
      </c>
      <c r="B6314" t="s">
        <v>234</v>
      </c>
      <c r="C6314" t="s">
        <v>14718</v>
      </c>
      <c r="D6314" t="s">
        <v>7958</v>
      </c>
      <c r="E6314" t="s">
        <v>1249</v>
      </c>
      <c r="F6314" t="s">
        <v>13878</v>
      </c>
      <c r="G6314" s="11"/>
      <c r="H6314" s="11"/>
    </row>
    <row r="6315" spans="1:8" x14ac:dyDescent="0.35">
      <c r="A6315" t="str">
        <f t="shared" si="106"/>
        <v>RYR18Chiltington Ward S609 W</v>
      </c>
      <c r="B6315" t="s">
        <v>234</v>
      </c>
      <c r="C6315" t="s">
        <v>14718</v>
      </c>
      <c r="D6315" t="s">
        <v>7958</v>
      </c>
      <c r="E6315" t="s">
        <v>1249</v>
      </c>
      <c r="F6315" t="s">
        <v>13879</v>
      </c>
      <c r="G6315" s="11"/>
      <c r="H6315" s="11"/>
    </row>
    <row r="6316" spans="1:8" x14ac:dyDescent="0.35">
      <c r="A6316" t="str">
        <f t="shared" si="106"/>
        <v>RYR18Clapham Ward S608 W</v>
      </c>
      <c r="B6316" t="s">
        <v>234</v>
      </c>
      <c r="C6316" t="s">
        <v>14718</v>
      </c>
      <c r="D6316" t="s">
        <v>7958</v>
      </c>
      <c r="E6316" t="s">
        <v>1249</v>
      </c>
      <c r="F6316" t="s">
        <v>13880</v>
      </c>
      <c r="G6316" s="11"/>
      <c r="H6316" s="11"/>
    </row>
    <row r="6317" spans="1:8" x14ac:dyDescent="0.35">
      <c r="A6317" t="str">
        <f t="shared" si="106"/>
        <v>RYR18Coombes Ward S711 W</v>
      </c>
      <c r="B6317" t="s">
        <v>234</v>
      </c>
      <c r="C6317" t="s">
        <v>14718</v>
      </c>
      <c r="D6317" t="s">
        <v>7958</v>
      </c>
      <c r="E6317" t="s">
        <v>1249</v>
      </c>
      <c r="F6317" t="s">
        <v>13881</v>
      </c>
      <c r="G6317" s="11"/>
      <c r="H6317" s="11"/>
    </row>
    <row r="6318" spans="1:8" x14ac:dyDescent="0.35">
      <c r="A6318" t="str">
        <f t="shared" si="106"/>
        <v>RYR18Courtlands Ward M536 W</v>
      </c>
      <c r="B6318" t="s">
        <v>234</v>
      </c>
      <c r="C6318" t="s">
        <v>14718</v>
      </c>
      <c r="D6318" t="s">
        <v>7958</v>
      </c>
      <c r="E6318" t="s">
        <v>1249</v>
      </c>
      <c r="F6318" t="s">
        <v>13882</v>
      </c>
      <c r="G6318" s="11"/>
      <c r="H6318" s="11"/>
    </row>
    <row r="6319" spans="1:8" x14ac:dyDescent="0.35">
      <c r="A6319" t="str">
        <f t="shared" si="106"/>
        <v>RYR18Ditchling Ward M903 W</v>
      </c>
      <c r="B6319" t="s">
        <v>234</v>
      </c>
      <c r="C6319" t="s">
        <v>14718</v>
      </c>
      <c r="D6319" t="s">
        <v>7958</v>
      </c>
      <c r="E6319" t="s">
        <v>1249</v>
      </c>
      <c r="F6319" t="s">
        <v>13883</v>
      </c>
      <c r="G6319" s="11"/>
      <c r="H6319" s="11"/>
    </row>
    <row r="6320" spans="1:8" x14ac:dyDescent="0.35">
      <c r="A6320" t="str">
        <f t="shared" si="106"/>
        <v>RYR18Downlands Suite T901 W</v>
      </c>
      <c r="B6320" t="s">
        <v>234</v>
      </c>
      <c r="C6320" t="s">
        <v>14718</v>
      </c>
      <c r="D6320" t="s">
        <v>7958</v>
      </c>
      <c r="E6320" t="s">
        <v>1249</v>
      </c>
      <c r="F6320" t="s">
        <v>13884</v>
      </c>
      <c r="G6320" s="11"/>
      <c r="H6320" s="11"/>
    </row>
    <row r="6321" spans="1:8" x14ac:dyDescent="0.35">
      <c r="A6321" t="str">
        <f t="shared" si="106"/>
        <v>RYR18Durrington Ward M665 W</v>
      </c>
      <c r="B6321" s="19" t="s">
        <v>234</v>
      </c>
      <c r="C6321" t="s">
        <v>14718</v>
      </c>
      <c r="D6321" t="s">
        <v>7958</v>
      </c>
      <c r="E6321" t="s">
        <v>1249</v>
      </c>
      <c r="F6321" t="s">
        <v>13885</v>
      </c>
      <c r="H6321" s="16"/>
    </row>
    <row r="6322" spans="1:8" x14ac:dyDescent="0.35">
      <c r="A6322" t="str">
        <f t="shared" si="106"/>
        <v>RYR18Eartham Ward M658 W</v>
      </c>
      <c r="B6322" t="s">
        <v>234</v>
      </c>
      <c r="C6322" t="s">
        <v>14718</v>
      </c>
      <c r="D6322" t="s">
        <v>7958</v>
      </c>
      <c r="E6322" t="s">
        <v>1249</v>
      </c>
      <c r="F6322" t="s">
        <v>13886</v>
      </c>
      <c r="G6322" s="11"/>
      <c r="H6322" s="11"/>
    </row>
    <row r="6323" spans="1:8" x14ac:dyDescent="0.35">
      <c r="A6323" t="str">
        <f t="shared" si="106"/>
        <v>RYR18Eastbrook Ward M602 W</v>
      </c>
      <c r="B6323" t="s">
        <v>234</v>
      </c>
      <c r="C6323" t="s">
        <v>14718</v>
      </c>
      <c r="D6323" t="s">
        <v>7958</v>
      </c>
      <c r="E6323" t="s">
        <v>1249</v>
      </c>
      <c r="F6323" t="s">
        <v>13887</v>
      </c>
      <c r="G6323" s="11"/>
      <c r="H6323" s="11"/>
    </row>
    <row r="6324" spans="1:8" x14ac:dyDescent="0.35">
      <c r="A6324" t="str">
        <f t="shared" si="106"/>
        <v>RYR18Emergency Floor M600 W</v>
      </c>
      <c r="B6324" t="s">
        <v>234</v>
      </c>
      <c r="C6324" t="s">
        <v>14718</v>
      </c>
      <c r="D6324" t="s">
        <v>7958</v>
      </c>
      <c r="E6324" t="s">
        <v>1249</v>
      </c>
      <c r="F6324" t="s">
        <v>13888</v>
      </c>
      <c r="G6324" s="11"/>
      <c r="H6324" s="11"/>
    </row>
    <row r="6325" spans="1:8" x14ac:dyDescent="0.35">
      <c r="A6325" t="str">
        <f t="shared" si="106"/>
        <v>RYR18Erringham Ward M604 W</v>
      </c>
      <c r="B6325" t="s">
        <v>234</v>
      </c>
      <c r="C6325" t="s">
        <v>14718</v>
      </c>
      <c r="D6325" t="s">
        <v>7958</v>
      </c>
      <c r="E6325" t="s">
        <v>1249</v>
      </c>
      <c r="F6325" t="s">
        <v>13889</v>
      </c>
      <c r="G6325" s="11"/>
      <c r="H6325" s="11"/>
    </row>
    <row r="6326" spans="1:8" x14ac:dyDescent="0.35">
      <c r="A6326" t="str">
        <f t="shared" si="106"/>
        <v>RYR18ESCU S555 W</v>
      </c>
      <c r="B6326" t="s">
        <v>234</v>
      </c>
      <c r="C6326" t="s">
        <v>14718</v>
      </c>
      <c r="D6326" t="s">
        <v>7958</v>
      </c>
      <c r="E6326" t="s">
        <v>1249</v>
      </c>
      <c r="F6326" t="s">
        <v>13890</v>
      </c>
      <c r="G6326" s="11"/>
      <c r="H6326" s="11"/>
    </row>
    <row r="6327" spans="1:8" x14ac:dyDescent="0.35">
      <c r="A6327" t="str">
        <f t="shared" si="106"/>
        <v>RBK02Acute Medical Unit</v>
      </c>
      <c r="B6327" t="s">
        <v>229</v>
      </c>
      <c r="C6327" t="s">
        <v>13731</v>
      </c>
      <c r="D6327" t="s">
        <v>996</v>
      </c>
      <c r="E6327" t="s">
        <v>997</v>
      </c>
      <c r="F6327" t="s">
        <v>9313</v>
      </c>
      <c r="G6327" s="11"/>
      <c r="H6327" s="11"/>
    </row>
    <row r="6328" spans="1:8" x14ac:dyDescent="0.35">
      <c r="A6328" t="str">
        <f t="shared" si="106"/>
        <v>RBK02Acute Surgical Unit</v>
      </c>
      <c r="B6328" t="s">
        <v>229</v>
      </c>
      <c r="C6328" t="s">
        <v>13731</v>
      </c>
      <c r="D6328" t="s">
        <v>996</v>
      </c>
      <c r="E6328" t="s">
        <v>997</v>
      </c>
      <c r="F6328" t="s">
        <v>13732</v>
      </c>
      <c r="G6328" s="11"/>
      <c r="H6328" s="11"/>
    </row>
    <row r="6329" spans="1:8" x14ac:dyDescent="0.35">
      <c r="A6329" t="str">
        <f t="shared" si="106"/>
        <v>RBK02Intensive Care Unit</v>
      </c>
      <c r="B6329" t="s">
        <v>229</v>
      </c>
      <c r="C6329" t="s">
        <v>13731</v>
      </c>
      <c r="D6329" t="s">
        <v>996</v>
      </c>
      <c r="E6329" t="s">
        <v>997</v>
      </c>
      <c r="F6329" t="s">
        <v>8806</v>
      </c>
      <c r="G6329" s="11"/>
      <c r="H6329" s="11"/>
    </row>
    <row r="6330" spans="1:8" x14ac:dyDescent="0.35">
      <c r="A6330" t="str">
        <f t="shared" si="106"/>
        <v>RBK02Paediatric Assessment Unit</v>
      </c>
      <c r="B6330" t="s">
        <v>229</v>
      </c>
      <c r="C6330" t="s">
        <v>13731</v>
      </c>
      <c r="D6330" t="s">
        <v>996</v>
      </c>
      <c r="E6330" t="s">
        <v>997</v>
      </c>
      <c r="F6330" t="s">
        <v>13733</v>
      </c>
      <c r="G6330" s="11"/>
      <c r="H6330" s="11"/>
    </row>
    <row r="6331" spans="1:8" x14ac:dyDescent="0.35">
      <c r="A6331" t="str">
        <f t="shared" si="106"/>
        <v>RBK02Surgical Assessment Unit</v>
      </c>
      <c r="B6331" t="s">
        <v>229</v>
      </c>
      <c r="C6331" t="s">
        <v>13731</v>
      </c>
      <c r="D6331" t="s">
        <v>996</v>
      </c>
      <c r="E6331" t="s">
        <v>997</v>
      </c>
      <c r="F6331" t="s">
        <v>8784</v>
      </c>
      <c r="G6331" s="11"/>
      <c r="H6331" s="11"/>
    </row>
    <row r="6332" spans="1:8" x14ac:dyDescent="0.35">
      <c r="A6332" t="str">
        <f t="shared" si="106"/>
        <v>RBK02Surgical Short Stay</v>
      </c>
      <c r="B6332" t="s">
        <v>229</v>
      </c>
      <c r="C6332" t="s">
        <v>13731</v>
      </c>
      <c r="D6332" t="s">
        <v>996</v>
      </c>
      <c r="E6332" t="s">
        <v>997</v>
      </c>
      <c r="F6332" t="s">
        <v>13734</v>
      </c>
      <c r="G6332" s="11" t="s">
        <v>13735</v>
      </c>
      <c r="H6332" s="11">
        <v>43794</v>
      </c>
    </row>
    <row r="6333" spans="1:8" x14ac:dyDescent="0.35">
      <c r="A6333" t="str">
        <f t="shared" si="106"/>
        <v>RBK02Ward 01</v>
      </c>
      <c r="B6333" t="s">
        <v>229</v>
      </c>
      <c r="C6333" t="s">
        <v>13731</v>
      </c>
      <c r="D6333" t="s">
        <v>996</v>
      </c>
      <c r="E6333" t="s">
        <v>997</v>
      </c>
      <c r="F6333" t="s">
        <v>8361</v>
      </c>
      <c r="G6333" s="11"/>
      <c r="H6333" s="11"/>
    </row>
    <row r="6334" spans="1:8" x14ac:dyDescent="0.35">
      <c r="A6334" t="str">
        <f t="shared" si="106"/>
        <v>RBK02Ward 02</v>
      </c>
      <c r="B6334" t="s">
        <v>229</v>
      </c>
      <c r="C6334" t="s">
        <v>13731</v>
      </c>
      <c r="D6334" t="s">
        <v>996</v>
      </c>
      <c r="E6334" t="s">
        <v>997</v>
      </c>
      <c r="F6334" t="s">
        <v>8362</v>
      </c>
      <c r="G6334" s="11"/>
      <c r="H6334" s="11"/>
    </row>
    <row r="6335" spans="1:8" x14ac:dyDescent="0.35">
      <c r="A6335" t="str">
        <f t="shared" si="106"/>
        <v>RBK02Ward 03</v>
      </c>
      <c r="B6335" t="s">
        <v>229</v>
      </c>
      <c r="C6335" t="s">
        <v>13731</v>
      </c>
      <c r="D6335" t="s">
        <v>996</v>
      </c>
      <c r="E6335" t="s">
        <v>997</v>
      </c>
      <c r="F6335" t="s">
        <v>13736</v>
      </c>
      <c r="G6335" s="11"/>
      <c r="H6335" s="11"/>
    </row>
    <row r="6336" spans="1:8" x14ac:dyDescent="0.35">
      <c r="A6336" t="str">
        <f t="shared" si="106"/>
        <v>RBK02Ward 04</v>
      </c>
      <c r="B6336" t="s">
        <v>229</v>
      </c>
      <c r="C6336" t="s">
        <v>13731</v>
      </c>
      <c r="D6336" t="s">
        <v>996</v>
      </c>
      <c r="E6336" t="s">
        <v>997</v>
      </c>
      <c r="F6336" t="s">
        <v>8363</v>
      </c>
      <c r="G6336" s="11"/>
      <c r="H6336" s="11"/>
    </row>
    <row r="6337" spans="1:8" x14ac:dyDescent="0.35">
      <c r="A6337" t="str">
        <f t="shared" si="106"/>
        <v>RBK02Ward 07</v>
      </c>
      <c r="B6337" t="s">
        <v>229</v>
      </c>
      <c r="C6337" t="s">
        <v>13731</v>
      </c>
      <c r="D6337" t="s">
        <v>996</v>
      </c>
      <c r="E6337" t="s">
        <v>997</v>
      </c>
      <c r="F6337" t="s">
        <v>8366</v>
      </c>
      <c r="G6337" s="11"/>
      <c r="H6337" s="11"/>
    </row>
    <row r="6338" spans="1:8" x14ac:dyDescent="0.35">
      <c r="A6338" t="str">
        <f t="shared" si="106"/>
        <v>RBK02Ward 09</v>
      </c>
      <c r="B6338" t="s">
        <v>229</v>
      </c>
      <c r="C6338" t="s">
        <v>13731</v>
      </c>
      <c r="D6338" t="s">
        <v>996</v>
      </c>
      <c r="E6338" t="s">
        <v>997</v>
      </c>
      <c r="F6338" t="s">
        <v>8367</v>
      </c>
      <c r="G6338" s="11"/>
      <c r="H6338" s="11"/>
    </row>
    <row r="6339" spans="1:8" x14ac:dyDescent="0.35">
      <c r="A6339" t="str">
        <f t="shared" si="106"/>
        <v>RBK02Ward 11</v>
      </c>
      <c r="B6339" t="s">
        <v>229</v>
      </c>
      <c r="C6339" t="s">
        <v>13731</v>
      </c>
      <c r="D6339" t="s">
        <v>996</v>
      </c>
      <c r="E6339" t="s">
        <v>997</v>
      </c>
      <c r="F6339" t="s">
        <v>8753</v>
      </c>
      <c r="G6339" s="11" t="s">
        <v>13737</v>
      </c>
      <c r="H6339" s="11">
        <v>43809</v>
      </c>
    </row>
    <row r="6340" spans="1:8" x14ac:dyDescent="0.35">
      <c r="A6340" t="str">
        <f t="shared" si="106"/>
        <v>RBK02Ward 12</v>
      </c>
      <c r="B6340" t="s">
        <v>229</v>
      </c>
      <c r="C6340" t="s">
        <v>13731</v>
      </c>
      <c r="D6340" t="s">
        <v>996</v>
      </c>
      <c r="E6340" t="s">
        <v>997</v>
      </c>
      <c r="F6340" t="s">
        <v>8754</v>
      </c>
      <c r="G6340" s="11" t="s">
        <v>13735</v>
      </c>
      <c r="H6340" s="11">
        <v>43794</v>
      </c>
    </row>
    <row r="6341" spans="1:8" x14ac:dyDescent="0.35">
      <c r="A6341" t="str">
        <f t="shared" si="106"/>
        <v>RBK02Ward 14</v>
      </c>
      <c r="B6341" t="s">
        <v>229</v>
      </c>
      <c r="C6341" t="s">
        <v>13731</v>
      </c>
      <c r="D6341" t="s">
        <v>996</v>
      </c>
      <c r="E6341" t="s">
        <v>997</v>
      </c>
      <c r="F6341" t="s">
        <v>8370</v>
      </c>
      <c r="G6341" s="11"/>
      <c r="H6341" s="12"/>
    </row>
    <row r="6342" spans="1:8" x14ac:dyDescent="0.35">
      <c r="A6342" t="str">
        <f t="shared" si="106"/>
        <v>RBK02Ward 15</v>
      </c>
      <c r="B6342" t="s">
        <v>229</v>
      </c>
      <c r="C6342" t="s">
        <v>13731</v>
      </c>
      <c r="D6342" t="s">
        <v>996</v>
      </c>
      <c r="E6342" t="s">
        <v>997</v>
      </c>
      <c r="F6342" t="s">
        <v>8371</v>
      </c>
      <c r="G6342" s="11"/>
      <c r="H6342" s="12"/>
    </row>
    <row r="6343" spans="1:8" x14ac:dyDescent="0.35">
      <c r="A6343" t="str">
        <f t="shared" si="106"/>
        <v>RBK02Ward 16</v>
      </c>
      <c r="B6343" t="s">
        <v>229</v>
      </c>
      <c r="C6343" t="s">
        <v>13731</v>
      </c>
      <c r="D6343" t="s">
        <v>996</v>
      </c>
      <c r="E6343" t="s">
        <v>997</v>
      </c>
      <c r="F6343" t="s">
        <v>8372</v>
      </c>
      <c r="G6343" s="11"/>
      <c r="H6343" s="11"/>
    </row>
    <row r="6344" spans="1:8" x14ac:dyDescent="0.35">
      <c r="A6344" t="str">
        <f t="shared" si="106"/>
        <v>RBK02Ward 17</v>
      </c>
      <c r="B6344" t="s">
        <v>229</v>
      </c>
      <c r="C6344" t="s">
        <v>13731</v>
      </c>
      <c r="D6344" t="s">
        <v>996</v>
      </c>
      <c r="E6344" t="s">
        <v>997</v>
      </c>
      <c r="F6344" t="s">
        <v>8373</v>
      </c>
      <c r="G6344" s="11"/>
      <c r="H6344" s="11"/>
    </row>
    <row r="6345" spans="1:8" x14ac:dyDescent="0.35">
      <c r="A6345" t="str">
        <f t="shared" si="106"/>
        <v>RBK02Ward 20A</v>
      </c>
      <c r="B6345" t="s">
        <v>229</v>
      </c>
      <c r="C6345" t="s">
        <v>13731</v>
      </c>
      <c r="D6345" t="s">
        <v>996</v>
      </c>
      <c r="E6345" t="s">
        <v>997</v>
      </c>
      <c r="F6345" t="s">
        <v>13738</v>
      </c>
      <c r="G6345" s="11"/>
      <c r="H6345" s="11"/>
    </row>
    <row r="6346" spans="1:8" x14ac:dyDescent="0.35">
      <c r="A6346" t="str">
        <f t="shared" si="106"/>
        <v>RBK02Ward 20B/20C</v>
      </c>
      <c r="B6346" t="s">
        <v>229</v>
      </c>
      <c r="C6346" t="s">
        <v>13731</v>
      </c>
      <c r="D6346" t="s">
        <v>996</v>
      </c>
      <c r="E6346" t="s">
        <v>997</v>
      </c>
      <c r="F6346" t="s">
        <v>13739</v>
      </c>
      <c r="G6346" s="11"/>
      <c r="H6346" s="11"/>
    </row>
    <row r="6347" spans="1:8" x14ac:dyDescent="0.35">
      <c r="A6347" t="str">
        <f t="shared" si="106"/>
        <v>RBK02Ward 21</v>
      </c>
      <c r="B6347" t="s">
        <v>229</v>
      </c>
      <c r="C6347" t="s">
        <v>13731</v>
      </c>
      <c r="D6347" t="s">
        <v>996</v>
      </c>
      <c r="E6347" t="s">
        <v>997</v>
      </c>
      <c r="F6347" t="s">
        <v>8376</v>
      </c>
      <c r="G6347" s="11"/>
      <c r="H6347" s="12"/>
    </row>
    <row r="6348" spans="1:8" x14ac:dyDescent="0.35">
      <c r="A6348" t="str">
        <f t="shared" si="106"/>
        <v>RBK02Ward 23</v>
      </c>
      <c r="B6348" t="s">
        <v>229</v>
      </c>
      <c r="C6348" t="s">
        <v>13731</v>
      </c>
      <c r="D6348" t="s">
        <v>996</v>
      </c>
      <c r="E6348" t="s">
        <v>997</v>
      </c>
      <c r="F6348" t="s">
        <v>8787</v>
      </c>
      <c r="G6348" s="11"/>
      <c r="H6348" s="12"/>
    </row>
    <row r="6349" spans="1:8" x14ac:dyDescent="0.35">
      <c r="A6349" t="str">
        <f t="shared" si="106"/>
        <v>RBK02Ward 28</v>
      </c>
      <c r="B6349" t="s">
        <v>229</v>
      </c>
      <c r="C6349" t="s">
        <v>13731</v>
      </c>
      <c r="D6349" t="s">
        <v>996</v>
      </c>
      <c r="E6349" t="s">
        <v>997</v>
      </c>
      <c r="F6349" t="s">
        <v>8850</v>
      </c>
      <c r="G6349" s="11"/>
      <c r="H6349" s="12"/>
    </row>
    <row r="6350" spans="1:8" x14ac:dyDescent="0.35">
      <c r="A6350" t="str">
        <f t="shared" si="106"/>
        <v>RBK02Ward 29</v>
      </c>
      <c r="B6350" t="s">
        <v>229</v>
      </c>
      <c r="C6350" t="s">
        <v>13731</v>
      </c>
      <c r="D6350" t="s">
        <v>996</v>
      </c>
      <c r="E6350" t="s">
        <v>997</v>
      </c>
      <c r="F6350" t="s">
        <v>8851</v>
      </c>
      <c r="G6350" s="11"/>
      <c r="H6350" s="12"/>
    </row>
    <row r="6351" spans="1:8" x14ac:dyDescent="0.35">
      <c r="A6351" t="str">
        <f t="shared" si="106"/>
        <v>RBK02Wards 24/25</v>
      </c>
      <c r="B6351" t="s">
        <v>229</v>
      </c>
      <c r="C6351" t="s">
        <v>13731</v>
      </c>
      <c r="D6351" t="s">
        <v>996</v>
      </c>
      <c r="E6351" t="s">
        <v>997</v>
      </c>
      <c r="F6351" t="s">
        <v>13740</v>
      </c>
      <c r="G6351" s="11"/>
      <c r="H6351" s="11"/>
    </row>
    <row r="6352" spans="1:8" x14ac:dyDescent="0.35">
      <c r="A6352" t="str">
        <f t="shared" si="106"/>
        <v>RWWHGW-B4-H - Ward B4 - Halton</v>
      </c>
      <c r="B6352" t="s">
        <v>230</v>
      </c>
      <c r="C6352" t="s">
        <v>14510</v>
      </c>
      <c r="D6352" t="s">
        <v>5586</v>
      </c>
      <c r="E6352" t="s">
        <v>5587</v>
      </c>
      <c r="F6352" t="s">
        <v>13741</v>
      </c>
      <c r="G6352" s="11"/>
      <c r="H6352" s="11"/>
    </row>
    <row r="6353" spans="1:8" x14ac:dyDescent="0.35">
      <c r="A6353" t="str">
        <f t="shared" si="106"/>
        <v>RWWHGW-CM1-H - Ward 1 - CMTC Treatment Centre</v>
      </c>
      <c r="B6353" t="s">
        <v>230</v>
      </c>
      <c r="C6353" t="s">
        <v>14510</v>
      </c>
      <c r="D6353" t="s">
        <v>5586</v>
      </c>
      <c r="E6353" t="s">
        <v>5587</v>
      </c>
      <c r="F6353" t="s">
        <v>13742</v>
      </c>
      <c r="G6353" s="11"/>
      <c r="H6353" s="11"/>
    </row>
    <row r="6354" spans="1:8" x14ac:dyDescent="0.35">
      <c r="A6354" t="str">
        <f t="shared" si="106"/>
        <v>RWWWHDelivery Suite</v>
      </c>
      <c r="B6354" t="s">
        <v>230</v>
      </c>
      <c r="C6354" t="s">
        <v>14510</v>
      </c>
      <c r="D6354" t="s">
        <v>5590</v>
      </c>
      <c r="E6354" t="s">
        <v>5591</v>
      </c>
      <c r="F6354" t="s">
        <v>8760</v>
      </c>
      <c r="G6354" s="11"/>
      <c r="H6354" s="11"/>
    </row>
    <row r="6355" spans="1:8" x14ac:dyDescent="0.35">
      <c r="A6355" t="str">
        <f t="shared" si="106"/>
        <v>RWWWHSAU</v>
      </c>
      <c r="B6355" t="s">
        <v>230</v>
      </c>
      <c r="C6355" t="s">
        <v>14510</v>
      </c>
      <c r="D6355" t="s">
        <v>5590</v>
      </c>
      <c r="E6355" t="s">
        <v>5591</v>
      </c>
      <c r="F6355" t="s">
        <v>8412</v>
      </c>
      <c r="G6355" s="11"/>
      <c r="H6355" s="12"/>
    </row>
    <row r="6356" spans="1:8" x14ac:dyDescent="0.35">
      <c r="A6356" t="str">
        <f t="shared" si="106"/>
        <v>RWWWHW-A1A - Ward A1 Asst</v>
      </c>
      <c r="B6356" t="s">
        <v>230</v>
      </c>
      <c r="C6356" t="s">
        <v>14510</v>
      </c>
      <c r="D6356" t="s">
        <v>5590</v>
      </c>
      <c r="E6356" t="s">
        <v>5591</v>
      </c>
      <c r="F6356" t="s">
        <v>13743</v>
      </c>
      <c r="G6356" s="11"/>
      <c r="H6356" s="11"/>
    </row>
    <row r="6357" spans="1:8" x14ac:dyDescent="0.35">
      <c r="A6357" t="str">
        <f t="shared" si="106"/>
        <v>RWWWHW-A2A - Ward A2 Admission</v>
      </c>
      <c r="B6357" t="s">
        <v>230</v>
      </c>
      <c r="C6357" t="s">
        <v>14510</v>
      </c>
      <c r="D6357" t="s">
        <v>5590</v>
      </c>
      <c r="E6357" t="s">
        <v>5591</v>
      </c>
      <c r="F6357" t="s">
        <v>13744</v>
      </c>
      <c r="G6357" s="11"/>
      <c r="H6357" s="12"/>
    </row>
    <row r="6358" spans="1:8" x14ac:dyDescent="0.35">
      <c r="A6358" t="str">
        <f t="shared" si="106"/>
        <v>RWWWHW-A4 - Ward A4</v>
      </c>
      <c r="B6358" t="s">
        <v>230</v>
      </c>
      <c r="C6358" t="s">
        <v>14510</v>
      </c>
      <c r="D6358" t="s">
        <v>5590</v>
      </c>
      <c r="E6358" t="s">
        <v>5591</v>
      </c>
      <c r="F6358" t="s">
        <v>13745</v>
      </c>
      <c r="G6358" s="11"/>
      <c r="H6358" s="11"/>
    </row>
    <row r="6359" spans="1:8" x14ac:dyDescent="0.35">
      <c r="A6359" t="str">
        <f t="shared" si="106"/>
        <v>RWWWHW-A5 - Ward A5</v>
      </c>
      <c r="B6359" t="s">
        <v>230</v>
      </c>
      <c r="C6359" t="s">
        <v>14510</v>
      </c>
      <c r="D6359" t="s">
        <v>5590</v>
      </c>
      <c r="E6359" t="s">
        <v>5591</v>
      </c>
      <c r="F6359" t="s">
        <v>13746</v>
      </c>
      <c r="G6359" s="11"/>
      <c r="H6359" s="11"/>
    </row>
    <row r="6360" spans="1:8" x14ac:dyDescent="0.35">
      <c r="A6360" t="str">
        <f t="shared" si="106"/>
        <v>RWWWHW-A6 - Ward A6</v>
      </c>
      <c r="B6360" t="s">
        <v>230</v>
      </c>
      <c r="C6360" t="s">
        <v>14510</v>
      </c>
      <c r="D6360" t="s">
        <v>5590</v>
      </c>
      <c r="E6360" t="s">
        <v>5591</v>
      </c>
      <c r="F6360" t="s">
        <v>13747</v>
      </c>
      <c r="G6360" s="11"/>
      <c r="H6360" s="11"/>
    </row>
    <row r="6361" spans="1:8" x14ac:dyDescent="0.35">
      <c r="A6361" t="str">
        <f t="shared" si="106"/>
        <v>RWWWHW-A7 - Ward A7</v>
      </c>
      <c r="B6361" t="s">
        <v>230</v>
      </c>
      <c r="C6361" t="s">
        <v>14510</v>
      </c>
      <c r="D6361" t="s">
        <v>5590</v>
      </c>
      <c r="E6361" t="s">
        <v>5591</v>
      </c>
      <c r="F6361" t="s">
        <v>13748</v>
      </c>
      <c r="G6361" s="11"/>
      <c r="H6361" s="12"/>
    </row>
    <row r="6362" spans="1:8" x14ac:dyDescent="0.35">
      <c r="A6362" t="str">
        <f t="shared" si="106"/>
        <v>RWWWHW-A8 - Ward A8</v>
      </c>
      <c r="B6362" t="s">
        <v>230</v>
      </c>
      <c r="C6362" t="s">
        <v>14510</v>
      </c>
      <c r="D6362" t="s">
        <v>5590</v>
      </c>
      <c r="E6362" t="s">
        <v>5591</v>
      </c>
      <c r="F6362" t="s">
        <v>13749</v>
      </c>
      <c r="G6362" s="11"/>
      <c r="H6362" s="11"/>
    </row>
    <row r="6363" spans="1:8" x14ac:dyDescent="0.35">
      <c r="A6363" t="str">
        <f t="shared" si="106"/>
        <v>RWWWHW-A9 - Ward A9</v>
      </c>
      <c r="B6363" t="s">
        <v>230</v>
      </c>
      <c r="C6363" t="s">
        <v>14510</v>
      </c>
      <c r="D6363" t="s">
        <v>5590</v>
      </c>
      <c r="E6363" t="s">
        <v>5591</v>
      </c>
      <c r="F6363" t="s">
        <v>13750</v>
      </c>
      <c r="G6363" s="11"/>
      <c r="H6363" s="11"/>
    </row>
    <row r="6364" spans="1:8" x14ac:dyDescent="0.35">
      <c r="A6364" t="str">
        <f t="shared" si="106"/>
        <v>RWWWHW-ACCU - ACCU</v>
      </c>
      <c r="B6364" t="s">
        <v>230</v>
      </c>
      <c r="C6364" t="s">
        <v>14510</v>
      </c>
      <c r="D6364" t="s">
        <v>5590</v>
      </c>
      <c r="E6364" t="s">
        <v>5591</v>
      </c>
      <c r="F6364" t="s">
        <v>13751</v>
      </c>
      <c r="G6364" s="11"/>
      <c r="H6364" s="12"/>
    </row>
    <row r="6365" spans="1:8" x14ac:dyDescent="0.35">
      <c r="A6365" t="str">
        <f t="shared" si="106"/>
        <v>RWWWHW-B11B/W-B11C /PAU- Ward B11</v>
      </c>
      <c r="B6365" t="s">
        <v>230</v>
      </c>
      <c r="C6365" t="s">
        <v>14510</v>
      </c>
      <c r="D6365" t="s">
        <v>5590</v>
      </c>
      <c r="E6365" t="s">
        <v>5591</v>
      </c>
      <c r="F6365" t="s">
        <v>13752</v>
      </c>
      <c r="G6365" s="11"/>
      <c r="H6365" s="12"/>
    </row>
    <row r="6366" spans="1:8" x14ac:dyDescent="0.35">
      <c r="A6366" t="str">
        <f t="shared" si="106"/>
        <v>RWWWHW-B12 - Ward B12 (Forget-me-not)</v>
      </c>
      <c r="B6366" t="s">
        <v>230</v>
      </c>
      <c r="C6366" t="s">
        <v>14510</v>
      </c>
      <c r="D6366" t="s">
        <v>5590</v>
      </c>
      <c r="E6366" t="s">
        <v>5591</v>
      </c>
      <c r="F6366" t="s">
        <v>13753</v>
      </c>
      <c r="G6366" s="11"/>
      <c r="H6366" s="12"/>
    </row>
    <row r="6367" spans="1:8" x14ac:dyDescent="0.35">
      <c r="A6367" t="str">
        <f t="shared" si="106"/>
        <v>RWWWHW-B14 - Ward B14</v>
      </c>
      <c r="B6367" t="s">
        <v>230</v>
      </c>
      <c r="C6367" t="s">
        <v>14510</v>
      </c>
      <c r="D6367" t="s">
        <v>5590</v>
      </c>
      <c r="E6367" t="s">
        <v>5591</v>
      </c>
      <c r="F6367" t="s">
        <v>13754</v>
      </c>
      <c r="G6367" s="11"/>
      <c r="H6367" s="12"/>
    </row>
    <row r="6368" spans="1:8" x14ac:dyDescent="0.35">
      <c r="A6368" t="str">
        <f t="shared" si="106"/>
        <v>RWWWHW-B18 - Ward B18</v>
      </c>
      <c r="B6368" t="s">
        <v>230</v>
      </c>
      <c r="C6368" t="s">
        <v>14510</v>
      </c>
      <c r="D6368" t="s">
        <v>5590</v>
      </c>
      <c r="E6368" t="s">
        <v>5591</v>
      </c>
      <c r="F6368" t="s">
        <v>13755</v>
      </c>
      <c r="G6368" s="11"/>
      <c r="H6368" s="11"/>
    </row>
    <row r="6369" spans="1:8" x14ac:dyDescent="0.35">
      <c r="A6369" t="str">
        <f t="shared" si="106"/>
        <v>RWWWHW-B19 - Ward B19</v>
      </c>
      <c r="B6369" t="s">
        <v>230</v>
      </c>
      <c r="C6369" t="s">
        <v>14510</v>
      </c>
      <c r="D6369" t="s">
        <v>5590</v>
      </c>
      <c r="E6369" t="s">
        <v>5591</v>
      </c>
      <c r="F6369" t="s">
        <v>13756</v>
      </c>
      <c r="G6369" s="11"/>
      <c r="H6369" s="11"/>
    </row>
    <row r="6370" spans="1:8" x14ac:dyDescent="0.35">
      <c r="A6370" t="str">
        <f t="shared" si="106"/>
        <v>RWWWHW-C20 - Ward C20</v>
      </c>
      <c r="B6370" t="s">
        <v>230</v>
      </c>
      <c r="C6370" t="s">
        <v>14510</v>
      </c>
      <c r="D6370" t="s">
        <v>5590</v>
      </c>
      <c r="E6370" t="s">
        <v>5591</v>
      </c>
      <c r="F6370" t="s">
        <v>13757</v>
      </c>
      <c r="G6370" s="11"/>
      <c r="H6370" s="12"/>
    </row>
    <row r="6371" spans="1:8" x14ac:dyDescent="0.35">
      <c r="A6371" t="str">
        <f t="shared" si="106"/>
        <v>RWWWHW-C21 - Ward C21</v>
      </c>
      <c r="B6371" t="s">
        <v>230</v>
      </c>
      <c r="C6371" t="s">
        <v>14510</v>
      </c>
      <c r="D6371" t="s">
        <v>5590</v>
      </c>
      <c r="E6371" t="s">
        <v>5591</v>
      </c>
      <c r="F6371" t="s">
        <v>13758</v>
      </c>
      <c r="G6371" s="11"/>
      <c r="H6371" s="12"/>
    </row>
    <row r="6372" spans="1:8" x14ac:dyDescent="0.35">
      <c r="A6372" t="str">
        <f t="shared" si="106"/>
        <v>RWWWHW-C23 - Ward C23</v>
      </c>
      <c r="B6372" t="s">
        <v>230</v>
      </c>
      <c r="C6372" t="s">
        <v>14510</v>
      </c>
      <c r="D6372" t="s">
        <v>5590</v>
      </c>
      <c r="E6372" t="s">
        <v>5591</v>
      </c>
      <c r="F6372" t="s">
        <v>13759</v>
      </c>
      <c r="G6372" s="11"/>
      <c r="H6372" s="12"/>
    </row>
    <row r="6373" spans="1:8" x14ac:dyDescent="0.35">
      <c r="A6373" t="str">
        <f t="shared" ref="A6373:A6436" si="107">CONCATENATE(D6373,F6373)</f>
        <v>RWWWHW-ICU - Intensive Care Unit</v>
      </c>
      <c r="B6373" t="s">
        <v>230</v>
      </c>
      <c r="C6373" t="s">
        <v>14510</v>
      </c>
      <c r="D6373" t="s">
        <v>5590</v>
      </c>
      <c r="E6373" t="s">
        <v>5591</v>
      </c>
      <c r="F6373" t="s">
        <v>13760</v>
      </c>
      <c r="G6373" s="11"/>
      <c r="H6373" s="12"/>
    </row>
    <row r="6374" spans="1:8" x14ac:dyDescent="0.35">
      <c r="A6374" t="str">
        <f t="shared" si="107"/>
        <v>RWWWHW-NHDU/W-NITU/W-NSC - Neonatal Unit</v>
      </c>
      <c r="B6374" t="s">
        <v>230</v>
      </c>
      <c r="C6374" t="s">
        <v>14510</v>
      </c>
      <c r="D6374" t="s">
        <v>5590</v>
      </c>
      <c r="E6374" t="s">
        <v>5591</v>
      </c>
      <c r="F6374" t="s">
        <v>13761</v>
      </c>
      <c r="G6374" s="11"/>
      <c r="H6374" s="11"/>
    </row>
    <row r="6375" spans="1:8" x14ac:dyDescent="0.35">
      <c r="A6375" t="str">
        <f t="shared" si="107"/>
        <v>RWG03De La Mare/Beckett</v>
      </c>
      <c r="B6375" t="s">
        <v>231</v>
      </c>
      <c r="C6375" t="s">
        <v>13762</v>
      </c>
      <c r="D6375" t="s">
        <v>5224</v>
      </c>
      <c r="E6375" t="s">
        <v>5225</v>
      </c>
      <c r="F6375" t="s">
        <v>13763</v>
      </c>
      <c r="G6375" s="11"/>
      <c r="H6375" s="11"/>
    </row>
    <row r="6376" spans="1:8" x14ac:dyDescent="0.35">
      <c r="A6376" t="str">
        <f t="shared" si="107"/>
        <v>RWG02AAU Blue &amp; Yellow Level 3</v>
      </c>
      <c r="B6376" t="s">
        <v>231</v>
      </c>
      <c r="C6376" t="s">
        <v>13762</v>
      </c>
      <c r="D6376" t="s">
        <v>5226</v>
      </c>
      <c r="E6376" t="s">
        <v>881</v>
      </c>
      <c r="F6376" t="s">
        <v>13764</v>
      </c>
      <c r="G6376" s="11"/>
      <c r="H6376" s="12"/>
    </row>
    <row r="6377" spans="1:8" x14ac:dyDescent="0.35">
      <c r="A6377" t="str">
        <f t="shared" si="107"/>
        <v>RWG02AAU Blue Level 1</v>
      </c>
      <c r="B6377" t="s">
        <v>231</v>
      </c>
      <c r="C6377" t="s">
        <v>13762</v>
      </c>
      <c r="D6377" t="s">
        <v>5226</v>
      </c>
      <c r="E6377" t="s">
        <v>881</v>
      </c>
      <c r="F6377" t="s">
        <v>13765</v>
      </c>
      <c r="G6377" s="11"/>
      <c r="H6377" s="11"/>
    </row>
    <row r="6378" spans="1:8" x14ac:dyDescent="0.35">
      <c r="A6378" t="str">
        <f t="shared" si="107"/>
        <v>RWG02AAU Green Level 1</v>
      </c>
      <c r="B6378" t="s">
        <v>231</v>
      </c>
      <c r="C6378" t="s">
        <v>13762</v>
      </c>
      <c r="D6378" t="s">
        <v>5226</v>
      </c>
      <c r="E6378" t="s">
        <v>881</v>
      </c>
      <c r="F6378" t="s">
        <v>13766</v>
      </c>
      <c r="G6378" s="11"/>
      <c r="H6378" s="11"/>
    </row>
    <row r="6379" spans="1:8" x14ac:dyDescent="0.35">
      <c r="A6379" t="str">
        <f t="shared" si="107"/>
        <v>RWG02AAU Purple Level 1</v>
      </c>
      <c r="B6379" t="s">
        <v>231</v>
      </c>
      <c r="C6379" t="s">
        <v>13762</v>
      </c>
      <c r="D6379" t="s">
        <v>5226</v>
      </c>
      <c r="E6379" t="s">
        <v>881</v>
      </c>
      <c r="F6379" t="s">
        <v>13767</v>
      </c>
      <c r="G6379" s="11"/>
      <c r="H6379" s="12"/>
    </row>
    <row r="6380" spans="1:8" x14ac:dyDescent="0.35">
      <c r="A6380" t="str">
        <f t="shared" si="107"/>
        <v>RWG02AAU Red Suite</v>
      </c>
      <c r="B6380" t="s">
        <v>231</v>
      </c>
      <c r="C6380" t="s">
        <v>13762</v>
      </c>
      <c r="D6380" t="s">
        <v>5226</v>
      </c>
      <c r="E6380" t="s">
        <v>881</v>
      </c>
      <c r="F6380" t="s">
        <v>13768</v>
      </c>
      <c r="G6380" s="11"/>
      <c r="H6380" s="12"/>
    </row>
    <row r="6381" spans="1:8" x14ac:dyDescent="0.35">
      <c r="A6381" t="str">
        <f t="shared" si="107"/>
        <v>RWG02AAU Yellow Level 1</v>
      </c>
      <c r="B6381" t="s">
        <v>231</v>
      </c>
      <c r="C6381" t="s">
        <v>13762</v>
      </c>
      <c r="D6381" t="s">
        <v>5226</v>
      </c>
      <c r="E6381" t="s">
        <v>881</v>
      </c>
      <c r="F6381" t="s">
        <v>13769</v>
      </c>
      <c r="G6381" s="11"/>
      <c r="H6381" s="12"/>
    </row>
    <row r="6382" spans="1:8" x14ac:dyDescent="0.35">
      <c r="A6382" t="str">
        <f t="shared" si="107"/>
        <v>RWG02ABC</v>
      </c>
      <c r="B6382" t="s">
        <v>231</v>
      </c>
      <c r="C6382" t="s">
        <v>13762</v>
      </c>
      <c r="D6382" t="s">
        <v>5226</v>
      </c>
      <c r="E6382" t="s">
        <v>881</v>
      </c>
      <c r="F6382" t="s">
        <v>13770</v>
      </c>
      <c r="G6382" s="11"/>
      <c r="H6382" s="12"/>
    </row>
    <row r="6383" spans="1:8" x14ac:dyDescent="0.35">
      <c r="A6383" t="str">
        <f t="shared" si="107"/>
        <v>RWG02Acute Stroke Unit</v>
      </c>
      <c r="B6383" t="s">
        <v>231</v>
      </c>
      <c r="C6383" t="s">
        <v>13762</v>
      </c>
      <c r="D6383" t="s">
        <v>5226</v>
      </c>
      <c r="E6383" t="s">
        <v>881</v>
      </c>
      <c r="F6383" t="s">
        <v>11469</v>
      </c>
      <c r="G6383" s="11"/>
      <c r="H6383" s="11"/>
    </row>
    <row r="6384" spans="1:8" x14ac:dyDescent="0.35">
      <c r="A6384" t="str">
        <f t="shared" si="107"/>
        <v>RWG02Aldenham</v>
      </c>
      <c r="B6384" t="s">
        <v>231</v>
      </c>
      <c r="C6384" t="s">
        <v>13762</v>
      </c>
      <c r="D6384" t="s">
        <v>5226</v>
      </c>
      <c r="E6384" t="s">
        <v>881</v>
      </c>
      <c r="F6384" t="s">
        <v>13771</v>
      </c>
      <c r="G6384" s="11"/>
      <c r="H6384" s="11"/>
    </row>
    <row r="6385" spans="1:8" x14ac:dyDescent="0.35">
      <c r="A6385" t="str">
        <f t="shared" si="107"/>
        <v>RWG02Bluebell</v>
      </c>
      <c r="B6385" t="s">
        <v>231</v>
      </c>
      <c r="C6385" t="s">
        <v>13762</v>
      </c>
      <c r="D6385" t="s">
        <v>5226</v>
      </c>
      <c r="E6385" t="s">
        <v>881</v>
      </c>
      <c r="F6385" t="s">
        <v>10520</v>
      </c>
      <c r="G6385" s="11"/>
      <c r="H6385" s="11"/>
    </row>
    <row r="6386" spans="1:8" x14ac:dyDescent="0.35">
      <c r="A6386" t="str">
        <f t="shared" si="107"/>
        <v>RWG02Cardiac Care</v>
      </c>
      <c r="B6386" t="s">
        <v>231</v>
      </c>
      <c r="C6386" t="s">
        <v>13762</v>
      </c>
      <c r="D6386" t="s">
        <v>5226</v>
      </c>
      <c r="E6386" t="s">
        <v>881</v>
      </c>
      <c r="F6386" t="s">
        <v>13772</v>
      </c>
      <c r="G6386" s="11"/>
      <c r="H6386" s="11"/>
    </row>
    <row r="6387" spans="1:8" x14ac:dyDescent="0.35">
      <c r="A6387" t="str">
        <f t="shared" si="107"/>
        <v>RWG02Cassio</v>
      </c>
      <c r="B6387" t="s">
        <v>231</v>
      </c>
      <c r="C6387" t="s">
        <v>13762</v>
      </c>
      <c r="D6387" t="s">
        <v>5226</v>
      </c>
      <c r="E6387" t="s">
        <v>881</v>
      </c>
      <c r="F6387" t="s">
        <v>13773</v>
      </c>
      <c r="G6387" s="11"/>
      <c r="H6387" s="11"/>
    </row>
    <row r="6388" spans="1:8" x14ac:dyDescent="0.35">
      <c r="A6388" t="str">
        <f t="shared" si="107"/>
        <v>RWG02Cleves</v>
      </c>
      <c r="B6388" t="s">
        <v>231</v>
      </c>
      <c r="C6388" t="s">
        <v>13762</v>
      </c>
      <c r="D6388" t="s">
        <v>5226</v>
      </c>
      <c r="E6388" t="s">
        <v>881</v>
      </c>
      <c r="F6388" t="s">
        <v>13774</v>
      </c>
      <c r="G6388" s="11"/>
      <c r="H6388" s="12"/>
    </row>
    <row r="6389" spans="1:8" x14ac:dyDescent="0.35">
      <c r="A6389" t="str">
        <f t="shared" si="107"/>
        <v>RWG02Combined ITU</v>
      </c>
      <c r="B6389" t="s">
        <v>231</v>
      </c>
      <c r="C6389" t="s">
        <v>13762</v>
      </c>
      <c r="D6389" t="s">
        <v>5226</v>
      </c>
      <c r="E6389" t="s">
        <v>881</v>
      </c>
      <c r="F6389" t="s">
        <v>13775</v>
      </c>
      <c r="G6389" s="11"/>
      <c r="H6389" s="11"/>
    </row>
    <row r="6390" spans="1:8" x14ac:dyDescent="0.35">
      <c r="A6390" t="str">
        <f t="shared" si="107"/>
        <v>RWG02Croxley</v>
      </c>
      <c r="B6390" t="s">
        <v>231</v>
      </c>
      <c r="C6390" t="s">
        <v>13762</v>
      </c>
      <c r="D6390" t="s">
        <v>5226</v>
      </c>
      <c r="E6390" t="s">
        <v>881</v>
      </c>
      <c r="F6390" t="s">
        <v>13776</v>
      </c>
      <c r="G6390" s="11"/>
      <c r="H6390" s="11"/>
    </row>
    <row r="6391" spans="1:8" x14ac:dyDescent="0.35">
      <c r="A6391" t="str">
        <f t="shared" si="107"/>
        <v>RWG02Delivery Suite</v>
      </c>
      <c r="B6391" t="s">
        <v>231</v>
      </c>
      <c r="C6391" t="s">
        <v>13762</v>
      </c>
      <c r="D6391" t="s">
        <v>5226</v>
      </c>
      <c r="E6391" t="s">
        <v>881</v>
      </c>
      <c r="F6391" t="s">
        <v>8760</v>
      </c>
      <c r="G6391" s="11"/>
      <c r="H6391" s="12"/>
    </row>
    <row r="6392" spans="1:8" x14ac:dyDescent="0.35">
      <c r="A6392" t="str">
        <f t="shared" si="107"/>
        <v>RWG02Elizabeth</v>
      </c>
      <c r="B6392" t="s">
        <v>231</v>
      </c>
      <c r="C6392" t="s">
        <v>13762</v>
      </c>
      <c r="D6392" t="s">
        <v>5226</v>
      </c>
      <c r="E6392" t="s">
        <v>881</v>
      </c>
      <c r="F6392" t="s">
        <v>8652</v>
      </c>
      <c r="G6392" s="11"/>
      <c r="H6392" s="11"/>
    </row>
    <row r="6393" spans="1:8" x14ac:dyDescent="0.35">
      <c r="A6393" t="str">
        <f t="shared" si="107"/>
        <v>RWG02Flaunden</v>
      </c>
      <c r="B6393" t="s">
        <v>231</v>
      </c>
      <c r="C6393" t="s">
        <v>13762</v>
      </c>
      <c r="D6393" t="s">
        <v>5226</v>
      </c>
      <c r="E6393" t="s">
        <v>881</v>
      </c>
      <c r="F6393" t="s">
        <v>13777</v>
      </c>
      <c r="G6393" s="11"/>
      <c r="H6393" s="12"/>
    </row>
    <row r="6394" spans="1:8" x14ac:dyDescent="0.35">
      <c r="A6394" t="str">
        <f t="shared" si="107"/>
        <v>RWG02Heronsgate &amp; Gade</v>
      </c>
      <c r="B6394" t="s">
        <v>231</v>
      </c>
      <c r="C6394" t="s">
        <v>13762</v>
      </c>
      <c r="D6394" t="s">
        <v>5226</v>
      </c>
      <c r="E6394" t="s">
        <v>881</v>
      </c>
      <c r="F6394" t="s">
        <v>13778</v>
      </c>
      <c r="G6394" s="11"/>
      <c r="H6394" s="11"/>
    </row>
    <row r="6395" spans="1:8" x14ac:dyDescent="0.35">
      <c r="A6395" t="str">
        <f t="shared" si="107"/>
        <v>RWG02Katherine</v>
      </c>
      <c r="B6395" t="s">
        <v>231</v>
      </c>
      <c r="C6395" t="s">
        <v>13762</v>
      </c>
      <c r="D6395" t="s">
        <v>5226</v>
      </c>
      <c r="E6395" t="s">
        <v>881</v>
      </c>
      <c r="F6395" t="s">
        <v>13779</v>
      </c>
      <c r="G6395" s="11"/>
      <c r="H6395" s="11"/>
    </row>
    <row r="6396" spans="1:8" x14ac:dyDescent="0.35">
      <c r="A6396" t="str">
        <f t="shared" si="107"/>
        <v>RWG02Langley</v>
      </c>
      <c r="B6396" t="s">
        <v>231</v>
      </c>
      <c r="C6396" t="s">
        <v>13762</v>
      </c>
      <c r="D6396" t="s">
        <v>5226</v>
      </c>
      <c r="E6396" t="s">
        <v>881</v>
      </c>
      <c r="F6396" t="s">
        <v>10189</v>
      </c>
      <c r="G6396" s="11"/>
      <c r="H6396" s="11"/>
    </row>
    <row r="6397" spans="1:8" x14ac:dyDescent="0.35">
      <c r="A6397" t="str">
        <f t="shared" si="107"/>
        <v>RWG02Letchmore</v>
      </c>
      <c r="B6397" t="s">
        <v>231</v>
      </c>
      <c r="C6397" t="s">
        <v>13762</v>
      </c>
      <c r="D6397" t="s">
        <v>5226</v>
      </c>
      <c r="E6397" t="s">
        <v>881</v>
      </c>
      <c r="F6397" t="s">
        <v>13780</v>
      </c>
      <c r="G6397" s="11"/>
      <c r="H6397" s="11"/>
    </row>
    <row r="6398" spans="1:8" x14ac:dyDescent="0.35">
      <c r="A6398" t="str">
        <f t="shared" si="107"/>
        <v>RWG02Oxhey</v>
      </c>
      <c r="B6398" t="s">
        <v>231</v>
      </c>
      <c r="C6398" t="s">
        <v>13762</v>
      </c>
      <c r="D6398" t="s">
        <v>5226</v>
      </c>
      <c r="E6398" t="s">
        <v>881</v>
      </c>
      <c r="F6398" t="s">
        <v>13781</v>
      </c>
      <c r="G6398" s="11"/>
      <c r="H6398" s="11"/>
    </row>
    <row r="6399" spans="1:8" x14ac:dyDescent="0.35">
      <c r="A6399" t="str">
        <f t="shared" si="107"/>
        <v>RWG02Ridge</v>
      </c>
      <c r="B6399" t="s">
        <v>231</v>
      </c>
      <c r="C6399" t="s">
        <v>13762</v>
      </c>
      <c r="D6399" t="s">
        <v>5226</v>
      </c>
      <c r="E6399" t="s">
        <v>881</v>
      </c>
      <c r="F6399" t="s">
        <v>13782</v>
      </c>
      <c r="G6399" s="11"/>
      <c r="H6399" s="11"/>
    </row>
    <row r="6400" spans="1:8" x14ac:dyDescent="0.35">
      <c r="A6400" t="str">
        <f t="shared" si="107"/>
        <v>RWG02Sarratt</v>
      </c>
      <c r="B6400" t="s">
        <v>231</v>
      </c>
      <c r="C6400" t="s">
        <v>13762</v>
      </c>
      <c r="D6400" t="s">
        <v>5226</v>
      </c>
      <c r="E6400" t="s">
        <v>881</v>
      </c>
      <c r="F6400" t="s">
        <v>13783</v>
      </c>
      <c r="G6400" s="11"/>
      <c r="H6400" s="11"/>
    </row>
    <row r="6401" spans="1:8" x14ac:dyDescent="0.35">
      <c r="A6401" t="str">
        <f t="shared" si="107"/>
        <v>RWG02SCBU</v>
      </c>
      <c r="B6401" t="s">
        <v>231</v>
      </c>
      <c r="C6401" t="s">
        <v>13762</v>
      </c>
      <c r="D6401" t="s">
        <v>5226</v>
      </c>
      <c r="E6401" t="s">
        <v>881</v>
      </c>
      <c r="F6401" t="s">
        <v>8497</v>
      </c>
      <c r="G6401" s="11"/>
      <c r="H6401" s="11"/>
    </row>
    <row r="6402" spans="1:8" x14ac:dyDescent="0.35">
      <c r="A6402" t="str">
        <f t="shared" si="107"/>
        <v>RWG02Starfish</v>
      </c>
      <c r="B6402" t="s">
        <v>231</v>
      </c>
      <c r="C6402" t="s">
        <v>13762</v>
      </c>
      <c r="D6402" t="s">
        <v>5226</v>
      </c>
      <c r="E6402" t="s">
        <v>881</v>
      </c>
      <c r="F6402" t="s">
        <v>12038</v>
      </c>
      <c r="G6402" s="11"/>
      <c r="H6402" s="11"/>
    </row>
    <row r="6403" spans="1:8" x14ac:dyDescent="0.35">
      <c r="A6403" t="str">
        <f t="shared" si="107"/>
        <v>RWG02Tudor &amp; Castle</v>
      </c>
      <c r="B6403" t="s">
        <v>231</v>
      </c>
      <c r="C6403" t="s">
        <v>13762</v>
      </c>
      <c r="D6403" t="s">
        <v>5226</v>
      </c>
      <c r="E6403" t="s">
        <v>881</v>
      </c>
      <c r="F6403" t="s">
        <v>13784</v>
      </c>
      <c r="G6403" s="11"/>
      <c r="H6403" s="11"/>
    </row>
    <row r="6404" spans="1:8" x14ac:dyDescent="0.35">
      <c r="A6404" t="str">
        <f t="shared" si="107"/>
        <v>RWG02Victoria</v>
      </c>
      <c r="B6404" t="s">
        <v>231</v>
      </c>
      <c r="C6404" t="s">
        <v>13762</v>
      </c>
      <c r="D6404" t="s">
        <v>5226</v>
      </c>
      <c r="E6404" t="s">
        <v>881</v>
      </c>
      <c r="F6404" t="s">
        <v>9940</v>
      </c>
      <c r="G6404" s="11"/>
      <c r="H6404" s="11"/>
    </row>
    <row r="6405" spans="1:8" x14ac:dyDescent="0.35">
      <c r="A6405" t="str">
        <f t="shared" si="107"/>
        <v>RWG02Winyard</v>
      </c>
      <c r="B6405" t="s">
        <v>231</v>
      </c>
      <c r="C6405" t="s">
        <v>13762</v>
      </c>
      <c r="D6405" t="s">
        <v>5226</v>
      </c>
      <c r="E6405" t="s">
        <v>881</v>
      </c>
      <c r="F6405" t="s">
        <v>13785</v>
      </c>
      <c r="G6405" s="11"/>
      <c r="H6405" s="11"/>
    </row>
    <row r="6406" spans="1:8" x14ac:dyDescent="0.35">
      <c r="A6406" t="str">
        <f t="shared" si="107"/>
        <v>RKL51WLB ASCOT</v>
      </c>
      <c r="B6406" t="s">
        <v>232</v>
      </c>
      <c r="C6406" t="s">
        <v>13786</v>
      </c>
      <c r="D6406" t="s">
        <v>2251</v>
      </c>
      <c r="E6406" t="s">
        <v>2252</v>
      </c>
      <c r="F6406" t="s">
        <v>13787</v>
      </c>
      <c r="G6406" s="11" t="s">
        <v>13283</v>
      </c>
      <c r="H6406" s="11">
        <v>43774</v>
      </c>
    </row>
    <row r="6407" spans="1:8" x14ac:dyDescent="0.35">
      <c r="A6407" t="str">
        <f t="shared" si="107"/>
        <v>RKL51WLB CRANFIELD</v>
      </c>
      <c r="B6407" t="s">
        <v>232</v>
      </c>
      <c r="C6407" t="s">
        <v>13786</v>
      </c>
      <c r="D6407" t="s">
        <v>2251</v>
      </c>
      <c r="E6407" t="s">
        <v>2252</v>
      </c>
      <c r="F6407" t="s">
        <v>13788</v>
      </c>
      <c r="G6407" s="11" t="s">
        <v>13283</v>
      </c>
      <c r="H6407" s="11">
        <v>43774</v>
      </c>
    </row>
    <row r="6408" spans="1:8" x14ac:dyDescent="0.35">
      <c r="A6408" t="str">
        <f t="shared" si="107"/>
        <v>RKL51WLB EDGWARE</v>
      </c>
      <c r="B6408" t="s">
        <v>232</v>
      </c>
      <c r="C6408" t="s">
        <v>13786</v>
      </c>
      <c r="D6408" t="s">
        <v>2251</v>
      </c>
      <c r="E6408" t="s">
        <v>2252</v>
      </c>
      <c r="F6408" t="s">
        <v>14574</v>
      </c>
      <c r="G6408" s="11" t="s">
        <v>14515</v>
      </c>
      <c r="H6408" s="11">
        <v>43885</v>
      </c>
    </row>
    <row r="6409" spans="1:8" x14ac:dyDescent="0.35">
      <c r="A6409" t="str">
        <f t="shared" si="107"/>
        <v>RKL51WLB EMBANKMENT</v>
      </c>
      <c r="B6409" t="s">
        <v>232</v>
      </c>
      <c r="C6409" t="s">
        <v>13786</v>
      </c>
      <c r="D6409" t="s">
        <v>2251</v>
      </c>
      <c r="E6409" t="s">
        <v>2252</v>
      </c>
      <c r="F6409" t="s">
        <v>14575</v>
      </c>
      <c r="G6409" s="11" t="s">
        <v>14515</v>
      </c>
      <c r="H6409" s="11">
        <v>43885</v>
      </c>
    </row>
    <row r="6410" spans="1:8" x14ac:dyDescent="0.35">
      <c r="A6410" t="str">
        <f t="shared" si="107"/>
        <v>RKL51WLB EPSOM</v>
      </c>
      <c r="B6410" t="s">
        <v>232</v>
      </c>
      <c r="C6410" t="s">
        <v>13786</v>
      </c>
      <c r="D6410" t="s">
        <v>2251</v>
      </c>
      <c r="E6410" t="s">
        <v>2252</v>
      </c>
      <c r="F6410" t="s">
        <v>13789</v>
      </c>
      <c r="G6410" s="11"/>
      <c r="H6410" s="11"/>
    </row>
    <row r="6411" spans="1:8" x14ac:dyDescent="0.35">
      <c r="A6411" t="str">
        <f t="shared" si="107"/>
        <v>RKL51WLB EUSTON</v>
      </c>
      <c r="B6411" t="s">
        <v>232</v>
      </c>
      <c r="C6411" t="s">
        <v>13786</v>
      </c>
      <c r="D6411" t="s">
        <v>2251</v>
      </c>
      <c r="E6411" t="s">
        <v>2252</v>
      </c>
      <c r="F6411" t="s">
        <v>14576</v>
      </c>
      <c r="G6411" s="11" t="s">
        <v>14515</v>
      </c>
      <c r="H6411" s="11">
        <v>43885</v>
      </c>
    </row>
    <row r="6412" spans="1:8" x14ac:dyDescent="0.35">
      <c r="A6412" t="str">
        <f t="shared" si="107"/>
        <v>RKL51WLB HARROGATE</v>
      </c>
      <c r="B6412" t="s">
        <v>232</v>
      </c>
      <c r="C6412" t="s">
        <v>13786</v>
      </c>
      <c r="D6412" t="s">
        <v>2251</v>
      </c>
      <c r="E6412" t="s">
        <v>2252</v>
      </c>
      <c r="F6412" t="s">
        <v>13790</v>
      </c>
      <c r="G6412" s="11"/>
      <c r="H6412" s="11"/>
    </row>
    <row r="6413" spans="1:8" x14ac:dyDescent="0.35">
      <c r="A6413" t="str">
        <f t="shared" si="107"/>
        <v>RKL51WLB KENNINGTON</v>
      </c>
      <c r="B6413" t="s">
        <v>232</v>
      </c>
      <c r="C6413" t="s">
        <v>13786</v>
      </c>
      <c r="D6413" t="s">
        <v>2251</v>
      </c>
      <c r="E6413" t="s">
        <v>2252</v>
      </c>
      <c r="F6413" t="s">
        <v>14577</v>
      </c>
      <c r="G6413" s="11" t="s">
        <v>14515</v>
      </c>
      <c r="H6413" s="11">
        <v>43885</v>
      </c>
    </row>
    <row r="6414" spans="1:8" x14ac:dyDescent="0.35">
      <c r="A6414" t="str">
        <f t="shared" si="107"/>
        <v>RKL51WLB LEEDS</v>
      </c>
      <c r="B6414" t="s">
        <v>232</v>
      </c>
      <c r="C6414" t="s">
        <v>13786</v>
      </c>
      <c r="D6414" t="s">
        <v>2251</v>
      </c>
      <c r="E6414" t="s">
        <v>2252</v>
      </c>
      <c r="F6414" t="s">
        <v>13791</v>
      </c>
      <c r="G6414" s="11"/>
      <c r="H6414" s="11"/>
    </row>
    <row r="6415" spans="1:8" x14ac:dyDescent="0.35">
      <c r="A6415" t="str">
        <f t="shared" si="107"/>
        <v>RKL51WLB NEWMARKET</v>
      </c>
      <c r="B6415" t="s">
        <v>232</v>
      </c>
      <c r="C6415" t="s">
        <v>13786</v>
      </c>
      <c r="D6415" t="s">
        <v>2251</v>
      </c>
      <c r="E6415" t="s">
        <v>2252</v>
      </c>
      <c r="F6415" t="s">
        <v>13792</v>
      </c>
      <c r="G6415" s="11"/>
      <c r="H6415" s="11"/>
    </row>
    <row r="6416" spans="1:8" x14ac:dyDescent="0.35">
      <c r="A6416" t="str">
        <f t="shared" si="107"/>
        <v>RKL51WLB OVAL</v>
      </c>
      <c r="B6416" t="s">
        <v>232</v>
      </c>
      <c r="C6416" t="s">
        <v>13786</v>
      </c>
      <c r="D6416" t="s">
        <v>2251</v>
      </c>
      <c r="E6416" t="s">
        <v>2252</v>
      </c>
      <c r="F6416" t="s">
        <v>14578</v>
      </c>
      <c r="G6416" s="11" t="s">
        <v>14515</v>
      </c>
      <c r="H6416" s="11">
        <v>43885</v>
      </c>
    </row>
    <row r="6417" spans="1:8" x14ac:dyDescent="0.35">
      <c r="A6417" t="str">
        <f t="shared" si="107"/>
        <v>RKL51WLB PADDINGTON</v>
      </c>
      <c r="B6417" t="s">
        <v>232</v>
      </c>
      <c r="C6417" t="s">
        <v>13786</v>
      </c>
      <c r="D6417" t="s">
        <v>2251</v>
      </c>
      <c r="E6417" t="s">
        <v>2252</v>
      </c>
      <c r="F6417" t="s">
        <v>14579</v>
      </c>
      <c r="G6417" s="11" t="s">
        <v>14515</v>
      </c>
      <c r="H6417" s="11">
        <v>43885</v>
      </c>
    </row>
    <row r="6418" spans="1:8" x14ac:dyDescent="0.35">
      <c r="A6418" t="str">
        <f t="shared" si="107"/>
        <v>RKL51WLB PD CANTERBURY</v>
      </c>
      <c r="B6418" t="s">
        <v>232</v>
      </c>
      <c r="C6418" t="s">
        <v>13786</v>
      </c>
      <c r="D6418" t="s">
        <v>2251</v>
      </c>
      <c r="E6418" t="s">
        <v>2252</v>
      </c>
      <c r="F6418" t="s">
        <v>13793</v>
      </c>
      <c r="G6418" s="11" t="s">
        <v>13283</v>
      </c>
      <c r="H6418" s="11">
        <v>43774</v>
      </c>
    </row>
    <row r="6419" spans="1:8" x14ac:dyDescent="0.35">
      <c r="A6419" t="str">
        <f t="shared" si="107"/>
        <v>RKL51WLB PD CHEPSTOW</v>
      </c>
      <c r="B6419" t="s">
        <v>232</v>
      </c>
      <c r="C6419" t="s">
        <v>13786</v>
      </c>
      <c r="D6419" t="s">
        <v>2251</v>
      </c>
      <c r="E6419" t="s">
        <v>2252</v>
      </c>
      <c r="F6419" t="s">
        <v>13794</v>
      </c>
      <c r="G6419" s="11" t="s">
        <v>13283</v>
      </c>
      <c r="H6419" s="11">
        <v>43774</v>
      </c>
    </row>
    <row r="6420" spans="1:8" x14ac:dyDescent="0.35">
      <c r="A6420" t="str">
        <f t="shared" si="107"/>
        <v>RKL51WLB PD DOVER</v>
      </c>
      <c r="B6420" t="s">
        <v>232</v>
      </c>
      <c r="C6420" t="s">
        <v>13786</v>
      </c>
      <c r="D6420" t="s">
        <v>2251</v>
      </c>
      <c r="E6420" t="s">
        <v>2252</v>
      </c>
      <c r="F6420" t="s">
        <v>13795</v>
      </c>
      <c r="G6420" s="11" t="s">
        <v>13283</v>
      </c>
      <c r="H6420" s="11">
        <v>43774</v>
      </c>
    </row>
    <row r="6421" spans="1:8" x14ac:dyDescent="0.35">
      <c r="A6421" t="str">
        <f t="shared" si="107"/>
        <v>RKL51WLB PD EPSOM</v>
      </c>
      <c r="B6421" t="s">
        <v>232</v>
      </c>
      <c r="C6421" t="s">
        <v>13786</v>
      </c>
      <c r="D6421" t="s">
        <v>2251</v>
      </c>
      <c r="E6421" t="s">
        <v>2252</v>
      </c>
      <c r="F6421" t="s">
        <v>14580</v>
      </c>
      <c r="G6421" s="11" t="s">
        <v>14515</v>
      </c>
      <c r="H6421" s="11">
        <v>43885</v>
      </c>
    </row>
    <row r="6422" spans="1:8" x14ac:dyDescent="0.35">
      <c r="A6422" t="str">
        <f t="shared" si="107"/>
        <v>RKL51WLB PD FOLKESTONE</v>
      </c>
      <c r="B6422" t="s">
        <v>232</v>
      </c>
      <c r="C6422" t="s">
        <v>13786</v>
      </c>
      <c r="D6422" t="s">
        <v>2251</v>
      </c>
      <c r="E6422" t="s">
        <v>2252</v>
      </c>
      <c r="F6422" t="s">
        <v>13796</v>
      </c>
      <c r="G6422" s="11" t="s">
        <v>13283</v>
      </c>
      <c r="H6422" s="11">
        <v>43774</v>
      </c>
    </row>
    <row r="6423" spans="1:8" x14ac:dyDescent="0.35">
      <c r="A6423" t="str">
        <f t="shared" si="107"/>
        <v>RKL51WLB PD KEMPTON</v>
      </c>
      <c r="B6423" t="s">
        <v>232</v>
      </c>
      <c r="C6423" t="s">
        <v>13786</v>
      </c>
      <c r="D6423" t="s">
        <v>2251</v>
      </c>
      <c r="E6423" t="s">
        <v>2252</v>
      </c>
      <c r="F6423" t="s">
        <v>13797</v>
      </c>
      <c r="G6423" s="11"/>
      <c r="H6423" s="11"/>
    </row>
    <row r="6424" spans="1:8" x14ac:dyDescent="0.35">
      <c r="A6424" t="str">
        <f t="shared" si="107"/>
        <v>RKL51WLB RICHMOND</v>
      </c>
      <c r="B6424" t="s">
        <v>232</v>
      </c>
      <c r="C6424" t="s">
        <v>13786</v>
      </c>
      <c r="D6424" t="s">
        <v>2251</v>
      </c>
      <c r="E6424" t="s">
        <v>2252</v>
      </c>
      <c r="F6424" t="s">
        <v>14581</v>
      </c>
      <c r="G6424" s="11" t="s">
        <v>14515</v>
      </c>
      <c r="H6424" s="11">
        <v>43885</v>
      </c>
    </row>
    <row r="6425" spans="1:8" x14ac:dyDescent="0.35">
      <c r="A6425" t="str">
        <f t="shared" si="107"/>
        <v>RKL51WLB SANDHURST</v>
      </c>
      <c r="B6425" t="s">
        <v>232</v>
      </c>
      <c r="C6425" t="s">
        <v>13786</v>
      </c>
      <c r="D6425" t="s">
        <v>2251</v>
      </c>
      <c r="E6425" t="s">
        <v>2252</v>
      </c>
      <c r="F6425" t="s">
        <v>13798</v>
      </c>
      <c r="G6425" s="11"/>
      <c r="H6425" s="11"/>
    </row>
    <row r="6426" spans="1:8" x14ac:dyDescent="0.35">
      <c r="A6426" t="str">
        <f t="shared" si="107"/>
        <v>RKL51WLB SANDOWN</v>
      </c>
      <c r="B6426" t="s">
        <v>232</v>
      </c>
      <c r="C6426" t="s">
        <v>13786</v>
      </c>
      <c r="D6426" t="s">
        <v>2251</v>
      </c>
      <c r="E6426" t="s">
        <v>2252</v>
      </c>
      <c r="F6426" t="s">
        <v>13799</v>
      </c>
      <c r="G6426" s="11"/>
      <c r="H6426" s="11"/>
    </row>
    <row r="6427" spans="1:8" x14ac:dyDescent="0.35">
      <c r="A6427" t="str">
        <f t="shared" si="107"/>
        <v>RKL51WLB SHEFFIELD</v>
      </c>
      <c r="B6427" t="s">
        <v>232</v>
      </c>
      <c r="C6427" t="s">
        <v>13786</v>
      </c>
      <c r="D6427" t="s">
        <v>2251</v>
      </c>
      <c r="E6427" t="s">
        <v>2252</v>
      </c>
      <c r="F6427" t="s">
        <v>13800</v>
      </c>
      <c r="G6427" s="11"/>
      <c r="H6427" s="11"/>
    </row>
    <row r="6428" spans="1:8" x14ac:dyDescent="0.35">
      <c r="A6428" t="str">
        <f t="shared" si="107"/>
        <v>RKL51WLB STRATFORD</v>
      </c>
      <c r="B6428" t="s">
        <v>232</v>
      </c>
      <c r="C6428" t="s">
        <v>13786</v>
      </c>
      <c r="D6428" t="s">
        <v>2251</v>
      </c>
      <c r="E6428" t="s">
        <v>2252</v>
      </c>
      <c r="F6428" t="s">
        <v>14582</v>
      </c>
      <c r="G6428" s="11" t="s">
        <v>14515</v>
      </c>
      <c r="H6428" s="11">
        <v>43885</v>
      </c>
    </row>
    <row r="6429" spans="1:8" x14ac:dyDescent="0.35">
      <c r="A6429" t="str">
        <f t="shared" si="107"/>
        <v>RKL51WLB VICTORIA</v>
      </c>
      <c r="B6429" t="s">
        <v>232</v>
      </c>
      <c r="C6429" t="s">
        <v>13786</v>
      </c>
      <c r="D6429" t="s">
        <v>2251</v>
      </c>
      <c r="E6429" t="s">
        <v>2252</v>
      </c>
      <c r="F6429" t="s">
        <v>14583</v>
      </c>
      <c r="G6429" s="11" t="s">
        <v>14515</v>
      </c>
      <c r="H6429" s="11">
        <v>43885</v>
      </c>
    </row>
    <row r="6430" spans="1:8" x14ac:dyDescent="0.35">
      <c r="A6430" t="str">
        <f t="shared" si="107"/>
        <v>RKL51WLB WATERLOO</v>
      </c>
      <c r="B6430" t="s">
        <v>232</v>
      </c>
      <c r="C6430" t="s">
        <v>13786</v>
      </c>
      <c r="D6430" t="s">
        <v>2251</v>
      </c>
      <c r="E6430" t="s">
        <v>2252</v>
      </c>
      <c r="F6430" t="s">
        <v>14584</v>
      </c>
      <c r="G6430" s="11" t="s">
        <v>14515</v>
      </c>
      <c r="H6430" s="11">
        <v>43885</v>
      </c>
    </row>
    <row r="6431" spans="1:8" x14ac:dyDescent="0.35">
      <c r="A6431" t="str">
        <f t="shared" si="107"/>
        <v>RKL51WLB WOBURN</v>
      </c>
      <c r="B6431" t="s">
        <v>232</v>
      </c>
      <c r="C6431" t="s">
        <v>13786</v>
      </c>
      <c r="D6431" t="s">
        <v>2251</v>
      </c>
      <c r="E6431" t="s">
        <v>2252</v>
      </c>
      <c r="F6431" t="s">
        <v>13801</v>
      </c>
      <c r="G6431" s="11" t="s">
        <v>13283</v>
      </c>
      <c r="H6431" s="11">
        <v>43774</v>
      </c>
    </row>
    <row r="6432" spans="1:8" x14ac:dyDescent="0.35">
      <c r="A6432" t="str">
        <f t="shared" si="107"/>
        <v>RKL21BUTLER HOUSE</v>
      </c>
      <c r="B6432" t="s">
        <v>232</v>
      </c>
      <c r="C6432" t="s">
        <v>13786</v>
      </c>
      <c r="D6432" t="s">
        <v>2253</v>
      </c>
      <c r="E6432" t="s">
        <v>2254</v>
      </c>
      <c r="F6432" t="s">
        <v>2254</v>
      </c>
      <c r="G6432" s="11"/>
      <c r="H6432" s="11"/>
    </row>
    <row r="6433" spans="1:8" x14ac:dyDescent="0.35">
      <c r="A6433" t="str">
        <f t="shared" si="107"/>
        <v>RKL48CASSEL INPATIENTS</v>
      </c>
      <c r="B6433" t="s">
        <v>232</v>
      </c>
      <c r="C6433" t="s">
        <v>13786</v>
      </c>
      <c r="D6433" t="s">
        <v>2257</v>
      </c>
      <c r="E6433" t="s">
        <v>2258</v>
      </c>
      <c r="F6433" t="s">
        <v>13802</v>
      </c>
      <c r="G6433" s="11" t="s">
        <v>13283</v>
      </c>
      <c r="H6433" s="11">
        <v>43774</v>
      </c>
    </row>
    <row r="6434" spans="1:8" x14ac:dyDescent="0.35">
      <c r="A6434" t="str">
        <f t="shared" si="107"/>
        <v>RKL18JASMIN</v>
      </c>
      <c r="B6434" t="s">
        <v>232</v>
      </c>
      <c r="C6434" t="s">
        <v>13786</v>
      </c>
      <c r="D6434" t="s">
        <v>2259</v>
      </c>
      <c r="E6434" t="s">
        <v>13803</v>
      </c>
      <c r="F6434" t="s">
        <v>13804</v>
      </c>
      <c r="G6434" s="11"/>
      <c r="H6434" s="11"/>
    </row>
    <row r="6435" spans="1:8" x14ac:dyDescent="0.35">
      <c r="A6435" t="str">
        <f t="shared" si="107"/>
        <v>RKL18MAGNOLIA</v>
      </c>
      <c r="B6435" t="s">
        <v>232</v>
      </c>
      <c r="C6435" t="s">
        <v>13786</v>
      </c>
      <c r="D6435" t="s">
        <v>2259</v>
      </c>
      <c r="E6435" t="s">
        <v>13803</v>
      </c>
      <c r="F6435" t="s">
        <v>1683</v>
      </c>
      <c r="G6435" s="11"/>
      <c r="H6435" s="11"/>
    </row>
    <row r="6436" spans="1:8" x14ac:dyDescent="0.35">
      <c r="A6436" t="str">
        <f t="shared" si="107"/>
        <v>RKL18ROSEMARY</v>
      </c>
      <c r="B6436" t="s">
        <v>232</v>
      </c>
      <c r="C6436" t="s">
        <v>13786</v>
      </c>
      <c r="D6436" t="s">
        <v>2259</v>
      </c>
      <c r="E6436" t="s">
        <v>13803</v>
      </c>
      <c r="F6436" t="s">
        <v>13805</v>
      </c>
      <c r="G6436" s="11"/>
      <c r="H6436" s="11"/>
    </row>
    <row r="6437" spans="1:8" x14ac:dyDescent="0.35">
      <c r="A6437" t="str">
        <f t="shared" ref="A6437:A6500" si="108">CONCATENATE(D6437,F6437)</f>
        <v>RKL79H&amp;F ASKEW PICU</v>
      </c>
      <c r="B6437" t="s">
        <v>232</v>
      </c>
      <c r="C6437" t="s">
        <v>13786</v>
      </c>
      <c r="D6437" t="s">
        <v>2281</v>
      </c>
      <c r="E6437" t="s">
        <v>2282</v>
      </c>
      <c r="F6437" t="s">
        <v>13806</v>
      </c>
      <c r="G6437" s="11" t="s">
        <v>13283</v>
      </c>
      <c r="H6437" s="11">
        <v>43774</v>
      </c>
    </row>
    <row r="6438" spans="1:8" x14ac:dyDescent="0.35">
      <c r="A6438" t="str">
        <f t="shared" si="108"/>
        <v>RKL79H&amp;F AVONMORE RECOVERY</v>
      </c>
      <c r="B6438" t="s">
        <v>232</v>
      </c>
      <c r="C6438" t="s">
        <v>13786</v>
      </c>
      <c r="D6438" t="s">
        <v>2281</v>
      </c>
      <c r="E6438" t="s">
        <v>2282</v>
      </c>
      <c r="F6438" t="s">
        <v>13807</v>
      </c>
      <c r="G6438" s="11"/>
      <c r="H6438" s="11"/>
    </row>
    <row r="6439" spans="1:8" x14ac:dyDescent="0.35">
      <c r="A6439" t="str">
        <f t="shared" si="108"/>
        <v>RKL79H&amp;F LILLIE ASSESSMENT</v>
      </c>
      <c r="B6439" t="s">
        <v>232</v>
      </c>
      <c r="C6439" t="s">
        <v>13786</v>
      </c>
      <c r="D6439" t="s">
        <v>2281</v>
      </c>
      <c r="E6439" t="s">
        <v>2282</v>
      </c>
      <c r="F6439" t="s">
        <v>13808</v>
      </c>
      <c r="G6439" s="11"/>
      <c r="H6439" s="11"/>
    </row>
    <row r="6440" spans="1:8" x14ac:dyDescent="0.35">
      <c r="A6440" t="str">
        <f t="shared" si="108"/>
        <v>RKL79H&amp;F MERIDIAN</v>
      </c>
      <c r="B6440" t="s">
        <v>232</v>
      </c>
      <c r="C6440" t="s">
        <v>13786</v>
      </c>
      <c r="D6440" t="s">
        <v>2281</v>
      </c>
      <c r="E6440" t="s">
        <v>2282</v>
      </c>
      <c r="F6440" t="s">
        <v>13809</v>
      </c>
      <c r="G6440" s="11" t="s">
        <v>13283</v>
      </c>
      <c r="H6440" s="11">
        <v>43774</v>
      </c>
    </row>
    <row r="6441" spans="1:8" x14ac:dyDescent="0.35">
      <c r="A6441" t="str">
        <f t="shared" si="108"/>
        <v>RKL79H&amp;F RAVENSCOURT</v>
      </c>
      <c r="B6441" t="s">
        <v>232</v>
      </c>
      <c r="C6441" t="s">
        <v>13786</v>
      </c>
      <c r="D6441" t="s">
        <v>2281</v>
      </c>
      <c r="E6441" t="s">
        <v>2282</v>
      </c>
      <c r="F6441" t="s">
        <v>13810</v>
      </c>
      <c r="G6441" s="11" t="s">
        <v>13283</v>
      </c>
      <c r="H6441" s="11">
        <v>43774</v>
      </c>
    </row>
    <row r="6442" spans="1:8" x14ac:dyDescent="0.35">
      <c r="A6442" t="str">
        <f t="shared" si="108"/>
        <v>RKL14HOU FINCH FEMALE</v>
      </c>
      <c r="B6442" t="s">
        <v>232</v>
      </c>
      <c r="C6442" t="s">
        <v>13786</v>
      </c>
      <c r="D6442" t="s">
        <v>2291</v>
      </c>
      <c r="E6442" t="s">
        <v>2292</v>
      </c>
      <c r="F6442" t="s">
        <v>13811</v>
      </c>
      <c r="G6442" s="11" t="s">
        <v>13283</v>
      </c>
      <c r="H6442" s="11">
        <v>43774</v>
      </c>
    </row>
    <row r="6443" spans="1:8" x14ac:dyDescent="0.35">
      <c r="A6443" t="str">
        <f t="shared" si="108"/>
        <v>RKL14HOU GLYN</v>
      </c>
      <c r="B6443" t="s">
        <v>232</v>
      </c>
      <c r="C6443" t="s">
        <v>13786</v>
      </c>
      <c r="D6443" t="s">
        <v>2291</v>
      </c>
      <c r="E6443" t="s">
        <v>2292</v>
      </c>
      <c r="F6443" t="s">
        <v>13812</v>
      </c>
      <c r="G6443" s="11" t="s">
        <v>13283</v>
      </c>
      <c r="H6443" s="11">
        <v>43774</v>
      </c>
    </row>
    <row r="6444" spans="1:8" x14ac:dyDescent="0.35">
      <c r="A6444" t="str">
        <f t="shared" si="108"/>
        <v>RKL14HOU GROSVENOR</v>
      </c>
      <c r="B6444" t="s">
        <v>232</v>
      </c>
      <c r="C6444" t="s">
        <v>13786</v>
      </c>
      <c r="D6444" t="s">
        <v>2291</v>
      </c>
      <c r="E6444" t="s">
        <v>2292</v>
      </c>
      <c r="F6444" t="s">
        <v>13813</v>
      </c>
      <c r="G6444" s="11"/>
      <c r="H6444" s="11"/>
    </row>
    <row r="6445" spans="1:8" x14ac:dyDescent="0.35">
      <c r="A6445" t="str">
        <f t="shared" si="108"/>
        <v>RKL14HOU KESTREL</v>
      </c>
      <c r="B6445" t="s">
        <v>232</v>
      </c>
      <c r="C6445" t="s">
        <v>13786</v>
      </c>
      <c r="D6445" t="s">
        <v>2291</v>
      </c>
      <c r="E6445" t="s">
        <v>2292</v>
      </c>
      <c r="F6445" t="s">
        <v>13814</v>
      </c>
      <c r="G6445" s="11"/>
      <c r="H6445" s="11"/>
    </row>
    <row r="6446" spans="1:8" x14ac:dyDescent="0.35">
      <c r="A6446" t="str">
        <f t="shared" si="108"/>
        <v>RKL14HOU KINGFISHER MALE</v>
      </c>
      <c r="B6446" t="s">
        <v>232</v>
      </c>
      <c r="C6446" t="s">
        <v>13786</v>
      </c>
      <c r="D6446" t="s">
        <v>2291</v>
      </c>
      <c r="E6446" t="s">
        <v>2292</v>
      </c>
      <c r="F6446" t="s">
        <v>13815</v>
      </c>
      <c r="G6446" s="11" t="s">
        <v>13283</v>
      </c>
      <c r="H6446" s="11">
        <v>43774</v>
      </c>
    </row>
    <row r="6447" spans="1:8" x14ac:dyDescent="0.35">
      <c r="A6447" t="str">
        <f t="shared" si="108"/>
        <v>RKL14HOU ROBIN</v>
      </c>
      <c r="B6447" t="s">
        <v>232</v>
      </c>
      <c r="C6447" t="s">
        <v>13786</v>
      </c>
      <c r="D6447" t="s">
        <v>2291</v>
      </c>
      <c r="E6447" t="s">
        <v>2292</v>
      </c>
      <c r="F6447" t="s">
        <v>13816</v>
      </c>
      <c r="G6447" s="11" t="s">
        <v>9730</v>
      </c>
      <c r="H6447" s="11">
        <v>43774</v>
      </c>
    </row>
    <row r="6448" spans="1:8" x14ac:dyDescent="0.35">
      <c r="A6448" t="str">
        <f t="shared" si="108"/>
        <v>RKL22LSU BARRON</v>
      </c>
      <c r="B6448" t="s">
        <v>232</v>
      </c>
      <c r="C6448" t="s">
        <v>13786</v>
      </c>
      <c r="D6448" t="s">
        <v>2297</v>
      </c>
      <c r="E6448" t="s">
        <v>13817</v>
      </c>
      <c r="F6448" t="s">
        <v>13818</v>
      </c>
      <c r="G6448" s="11" t="s">
        <v>13283</v>
      </c>
      <c r="H6448" s="11">
        <v>43774</v>
      </c>
    </row>
    <row r="6449" spans="1:8" x14ac:dyDescent="0.35">
      <c r="A6449" t="str">
        <f t="shared" si="108"/>
        <v>RKL22LSU DERBY</v>
      </c>
      <c r="B6449" t="s">
        <v>232</v>
      </c>
      <c r="C6449" t="s">
        <v>13786</v>
      </c>
      <c r="D6449" t="s">
        <v>2297</v>
      </c>
      <c r="E6449" t="s">
        <v>13817</v>
      </c>
      <c r="F6449" t="s">
        <v>13819</v>
      </c>
      <c r="G6449" s="11" t="s">
        <v>13283</v>
      </c>
      <c r="H6449" s="11">
        <v>43774</v>
      </c>
    </row>
    <row r="6450" spans="1:8" x14ac:dyDescent="0.35">
      <c r="A6450" t="str">
        <f t="shared" si="108"/>
        <v>RKL22LSU SOLARIS</v>
      </c>
      <c r="B6450" t="s">
        <v>232</v>
      </c>
      <c r="C6450" t="s">
        <v>13786</v>
      </c>
      <c r="D6450" t="s">
        <v>2297</v>
      </c>
      <c r="E6450" t="s">
        <v>13817</v>
      </c>
      <c r="F6450" t="s">
        <v>13820</v>
      </c>
      <c r="G6450" s="11"/>
      <c r="H6450" s="11"/>
    </row>
    <row r="6451" spans="1:8" x14ac:dyDescent="0.35">
      <c r="A6451" t="str">
        <f t="shared" si="108"/>
        <v>RKL22LSU TENNYSON</v>
      </c>
      <c r="B6451" t="s">
        <v>232</v>
      </c>
      <c r="C6451" t="s">
        <v>13786</v>
      </c>
      <c r="D6451" t="s">
        <v>2297</v>
      </c>
      <c r="E6451" t="s">
        <v>13817</v>
      </c>
      <c r="F6451" t="s">
        <v>13821</v>
      </c>
      <c r="G6451" s="11"/>
      <c r="H6451" s="11"/>
    </row>
    <row r="6452" spans="1:8" x14ac:dyDescent="0.35">
      <c r="A6452" t="str">
        <f t="shared" si="108"/>
        <v>RKL72MSU BOURNE</v>
      </c>
      <c r="B6452" t="s">
        <v>232</v>
      </c>
      <c r="C6452" t="s">
        <v>13786</v>
      </c>
      <c r="D6452" t="s">
        <v>2301</v>
      </c>
      <c r="E6452" t="s">
        <v>2302</v>
      </c>
      <c r="F6452" t="s">
        <v>13822</v>
      </c>
      <c r="G6452" s="11" t="s">
        <v>9672</v>
      </c>
      <c r="H6452" s="11">
        <v>43735</v>
      </c>
    </row>
    <row r="6453" spans="1:8" x14ac:dyDescent="0.35">
      <c r="A6453" t="str">
        <f t="shared" si="108"/>
        <v>RKL72MSU THE WELLS UNIT</v>
      </c>
      <c r="B6453" t="s">
        <v>232</v>
      </c>
      <c r="C6453" t="s">
        <v>13786</v>
      </c>
      <c r="D6453" t="s">
        <v>2301</v>
      </c>
      <c r="E6453" t="s">
        <v>2302</v>
      </c>
      <c r="F6453" t="s">
        <v>13823</v>
      </c>
      <c r="G6453" s="11"/>
      <c r="H6453" s="11"/>
    </row>
    <row r="6454" spans="1:8" x14ac:dyDescent="0.35">
      <c r="A6454" t="str">
        <f t="shared" si="108"/>
        <v>RKL72MSU WATERDOWN</v>
      </c>
      <c r="B6454" t="s">
        <v>232</v>
      </c>
      <c r="C6454" t="s">
        <v>13786</v>
      </c>
      <c r="D6454" t="s">
        <v>2301</v>
      </c>
      <c r="E6454" t="s">
        <v>2302</v>
      </c>
      <c r="F6454" t="s">
        <v>13824</v>
      </c>
      <c r="G6454" s="11"/>
      <c r="H6454" s="11"/>
    </row>
    <row r="6455" spans="1:8" x14ac:dyDescent="0.35">
      <c r="A6455" t="str">
        <f t="shared" si="108"/>
        <v>RKL67EALING HOPE FEMALE ASSESSMENT</v>
      </c>
      <c r="B6455" t="s">
        <v>232</v>
      </c>
      <c r="C6455" t="s">
        <v>13786</v>
      </c>
      <c r="D6455" t="s">
        <v>2313</v>
      </c>
      <c r="E6455" t="s">
        <v>2314</v>
      </c>
      <c r="F6455" t="s">
        <v>13825</v>
      </c>
      <c r="G6455" s="11" t="s">
        <v>13283</v>
      </c>
      <c r="H6455" s="11">
        <v>43774</v>
      </c>
    </row>
    <row r="6456" spans="1:8" x14ac:dyDescent="0.35">
      <c r="A6456" t="str">
        <f t="shared" si="108"/>
        <v>RKL67EALING HORIZON MALE ASSESSMENT</v>
      </c>
      <c r="B6456" t="s">
        <v>232</v>
      </c>
      <c r="C6456" t="s">
        <v>13786</v>
      </c>
      <c r="D6456" t="s">
        <v>2313</v>
      </c>
      <c r="E6456" t="s">
        <v>2314</v>
      </c>
      <c r="F6456" t="s">
        <v>13826</v>
      </c>
      <c r="G6456" s="11" t="s">
        <v>13283</v>
      </c>
      <c r="H6456" s="11">
        <v>43774</v>
      </c>
    </row>
    <row r="6457" spans="1:8" x14ac:dyDescent="0.35">
      <c r="A6457" t="str">
        <f t="shared" si="108"/>
        <v>RKL67EALING MOTT HOUSE</v>
      </c>
      <c r="B6457" t="s">
        <v>232</v>
      </c>
      <c r="C6457" t="s">
        <v>13786</v>
      </c>
      <c r="D6457" t="s">
        <v>2313</v>
      </c>
      <c r="E6457" t="s">
        <v>2314</v>
      </c>
      <c r="F6457" t="s">
        <v>13827</v>
      </c>
      <c r="G6457" s="11" t="s">
        <v>13283</v>
      </c>
      <c r="H6457" s="11">
        <v>43774</v>
      </c>
    </row>
    <row r="6458" spans="1:8" x14ac:dyDescent="0.35">
      <c r="A6458" t="str">
        <f t="shared" si="108"/>
        <v>RKL67OPS JUBILEE</v>
      </c>
      <c r="B6458" t="s">
        <v>232</v>
      </c>
      <c r="C6458" t="s">
        <v>13786</v>
      </c>
      <c r="D6458" t="s">
        <v>2313</v>
      </c>
      <c r="E6458" t="s">
        <v>2314</v>
      </c>
      <c r="F6458" t="s">
        <v>13828</v>
      </c>
      <c r="G6458" s="11" t="s">
        <v>13283</v>
      </c>
      <c r="H6458" s="11">
        <v>43774</v>
      </c>
    </row>
    <row r="6459" spans="1:8" x14ac:dyDescent="0.35">
      <c r="A6459" t="str">
        <f t="shared" si="108"/>
        <v>RKL19MSU BERRY</v>
      </c>
      <c r="B6459" t="s">
        <v>232</v>
      </c>
      <c r="C6459" t="s">
        <v>13786</v>
      </c>
      <c r="D6459" t="s">
        <v>2317</v>
      </c>
      <c r="E6459" t="s">
        <v>2318</v>
      </c>
      <c r="F6459" t="s">
        <v>13829</v>
      </c>
      <c r="G6459" s="11"/>
      <c r="H6459" s="11"/>
    </row>
    <row r="6460" spans="1:8" x14ac:dyDescent="0.35">
      <c r="A6460" t="str">
        <f t="shared" si="108"/>
        <v>RKL19MSU BRENT</v>
      </c>
      <c r="B6460" t="s">
        <v>232</v>
      </c>
      <c r="C6460" t="s">
        <v>13786</v>
      </c>
      <c r="D6460" t="s">
        <v>2317</v>
      </c>
      <c r="E6460" t="s">
        <v>2318</v>
      </c>
      <c r="F6460" t="s">
        <v>13830</v>
      </c>
      <c r="G6460" s="11"/>
      <c r="H6460" s="11"/>
    </row>
    <row r="6461" spans="1:8" x14ac:dyDescent="0.35">
      <c r="A6461" t="str">
        <f t="shared" si="108"/>
        <v>RKL19MSU FALCON</v>
      </c>
      <c r="B6461" t="s">
        <v>232</v>
      </c>
      <c r="C6461" t="s">
        <v>13786</v>
      </c>
      <c r="D6461" t="s">
        <v>2317</v>
      </c>
      <c r="E6461" t="s">
        <v>2318</v>
      </c>
      <c r="F6461" t="s">
        <v>13831</v>
      </c>
      <c r="G6461" s="11"/>
      <c r="H6461" s="11"/>
    </row>
    <row r="6462" spans="1:8" x14ac:dyDescent="0.35">
      <c r="A6462" t="str">
        <f t="shared" si="108"/>
        <v>RKL19MSU LEA</v>
      </c>
      <c r="B6462" t="s">
        <v>232</v>
      </c>
      <c r="C6462" t="s">
        <v>13786</v>
      </c>
      <c r="D6462" t="s">
        <v>2317</v>
      </c>
      <c r="E6462" t="s">
        <v>2318</v>
      </c>
      <c r="F6462" t="s">
        <v>13832</v>
      </c>
      <c r="G6462" s="11"/>
      <c r="H6462" s="11"/>
    </row>
    <row r="6463" spans="1:8" x14ac:dyDescent="0.35">
      <c r="A6463" t="str">
        <f t="shared" si="108"/>
        <v>RKL19MSU WINDRUSH</v>
      </c>
      <c r="B6463" t="s">
        <v>232</v>
      </c>
      <c r="C6463" t="s">
        <v>13786</v>
      </c>
      <c r="D6463" t="s">
        <v>2317</v>
      </c>
      <c r="E6463" t="s">
        <v>2318</v>
      </c>
      <c r="F6463" t="s">
        <v>13833</v>
      </c>
      <c r="G6463" s="11"/>
      <c r="H6463" s="11"/>
    </row>
    <row r="6464" spans="1:8" x14ac:dyDescent="0.35">
      <c r="A6464" t="str">
        <f t="shared" si="108"/>
        <v>RKL62LIMES DEMENTIA</v>
      </c>
      <c r="B6464" t="s">
        <v>232</v>
      </c>
      <c r="C6464" t="s">
        <v>13786</v>
      </c>
      <c r="D6464" t="s">
        <v>2319</v>
      </c>
      <c r="E6464" t="s">
        <v>2320</v>
      </c>
      <c r="F6464" t="s">
        <v>13834</v>
      </c>
      <c r="G6464" s="11" t="s">
        <v>13283</v>
      </c>
      <c r="H6464" s="11">
        <v>43774</v>
      </c>
    </row>
    <row r="6465" spans="1:8" x14ac:dyDescent="0.35">
      <c r="A6465" t="str">
        <f t="shared" si="108"/>
        <v>RKL20LSU PEARL</v>
      </c>
      <c r="B6465" t="s">
        <v>232</v>
      </c>
      <c r="C6465" t="s">
        <v>13786</v>
      </c>
      <c r="D6465" t="s">
        <v>2321</v>
      </c>
      <c r="E6465" t="s">
        <v>13835</v>
      </c>
      <c r="F6465" t="s">
        <v>13836</v>
      </c>
      <c r="G6465" s="11"/>
      <c r="H6465" s="11"/>
    </row>
    <row r="6466" spans="1:8" x14ac:dyDescent="0.35">
      <c r="A6466" t="str">
        <f t="shared" si="108"/>
        <v>RKL20MSU AURORA</v>
      </c>
      <c r="B6466" t="s">
        <v>232</v>
      </c>
      <c r="C6466" t="s">
        <v>13786</v>
      </c>
      <c r="D6466" t="s">
        <v>2321</v>
      </c>
      <c r="E6466" t="s">
        <v>13835</v>
      </c>
      <c r="F6466" t="s">
        <v>13837</v>
      </c>
      <c r="G6466" s="11"/>
      <c r="H6466" s="11"/>
    </row>
    <row r="6467" spans="1:8" x14ac:dyDescent="0.35">
      <c r="A6467" t="str">
        <f t="shared" si="108"/>
        <v>RKL20MSU DAMSON</v>
      </c>
      <c r="B6467" t="s">
        <v>232</v>
      </c>
      <c r="C6467" t="s">
        <v>13786</v>
      </c>
      <c r="D6467" t="s">
        <v>2321</v>
      </c>
      <c r="E6467" t="s">
        <v>13835</v>
      </c>
      <c r="F6467" t="s">
        <v>13838</v>
      </c>
      <c r="G6467" s="11" t="s">
        <v>13283</v>
      </c>
      <c r="H6467" s="11">
        <v>43774</v>
      </c>
    </row>
    <row r="6468" spans="1:8" x14ac:dyDescent="0.35">
      <c r="A6468" t="str">
        <f t="shared" si="108"/>
        <v>RKL20MSU GARNET</v>
      </c>
      <c r="B6468" t="s">
        <v>232</v>
      </c>
      <c r="C6468" t="s">
        <v>13786</v>
      </c>
      <c r="D6468" t="s">
        <v>2321</v>
      </c>
      <c r="E6468" t="s">
        <v>13835</v>
      </c>
      <c r="F6468" t="s">
        <v>13839</v>
      </c>
      <c r="G6468" s="11"/>
      <c r="H6468" s="11"/>
    </row>
    <row r="6469" spans="1:8" x14ac:dyDescent="0.35">
      <c r="A6469" t="str">
        <f t="shared" si="108"/>
        <v>RKL20WEMSS MELROSE</v>
      </c>
      <c r="B6469" t="s">
        <v>232</v>
      </c>
      <c r="C6469" t="s">
        <v>13786</v>
      </c>
      <c r="D6469" t="s">
        <v>2321</v>
      </c>
      <c r="E6469" t="s">
        <v>13835</v>
      </c>
      <c r="F6469" t="s">
        <v>13840</v>
      </c>
      <c r="G6469" s="11" t="s">
        <v>13283</v>
      </c>
      <c r="H6469" s="11">
        <v>43774</v>
      </c>
    </row>
    <row r="6470" spans="1:8" x14ac:dyDescent="0.35">
      <c r="A6470" t="str">
        <f t="shared" si="108"/>
        <v>RKL20WEMSS PARKLAND</v>
      </c>
      <c r="B6470" t="s">
        <v>232</v>
      </c>
      <c r="C6470" t="s">
        <v>13786</v>
      </c>
      <c r="D6470" t="s">
        <v>2321</v>
      </c>
      <c r="E6470" t="s">
        <v>13835</v>
      </c>
      <c r="F6470" t="s">
        <v>13841</v>
      </c>
      <c r="G6470" s="11"/>
      <c r="H6470" s="11"/>
    </row>
    <row r="6471" spans="1:8" x14ac:dyDescent="0.35">
      <c r="A6471" t="str">
        <f t="shared" si="108"/>
        <v>RGR50A&amp;E</v>
      </c>
      <c r="B6471" t="s">
        <v>233</v>
      </c>
      <c r="C6471" t="s">
        <v>13842</v>
      </c>
      <c r="D6471" t="s">
        <v>1644</v>
      </c>
      <c r="E6471" t="s">
        <v>1645</v>
      </c>
      <c r="F6471" t="s">
        <v>13843</v>
      </c>
      <c r="G6471" s="11"/>
      <c r="H6471" s="11"/>
    </row>
    <row r="6472" spans="1:8" x14ac:dyDescent="0.35">
      <c r="A6472" t="str">
        <f t="shared" si="108"/>
        <v>RGR50Acute Assessment Unit</v>
      </c>
      <c r="B6472" t="s">
        <v>233</v>
      </c>
      <c r="C6472" t="s">
        <v>13842</v>
      </c>
      <c r="D6472" t="s">
        <v>1644</v>
      </c>
      <c r="E6472" t="s">
        <v>1645</v>
      </c>
      <c r="F6472" t="s">
        <v>8358</v>
      </c>
      <c r="G6472" s="11"/>
      <c r="H6472" s="11"/>
    </row>
    <row r="6473" spans="1:8" x14ac:dyDescent="0.35">
      <c r="A6473" t="str">
        <f t="shared" si="108"/>
        <v>RGR50Cardiac Centre</v>
      </c>
      <c r="B6473" t="s">
        <v>233</v>
      </c>
      <c r="C6473" t="s">
        <v>13842</v>
      </c>
      <c r="D6473" t="s">
        <v>1644</v>
      </c>
      <c r="E6473" t="s">
        <v>1645</v>
      </c>
      <c r="F6473" t="s">
        <v>13844</v>
      </c>
      <c r="G6473" s="11"/>
      <c r="H6473" s="11"/>
    </row>
    <row r="6474" spans="1:8" x14ac:dyDescent="0.35">
      <c r="A6474" t="str">
        <f t="shared" si="108"/>
        <v>RGR50Critical Care</v>
      </c>
      <c r="B6474" t="s">
        <v>233</v>
      </c>
      <c r="C6474" t="s">
        <v>13842</v>
      </c>
      <c r="D6474" t="s">
        <v>1644</v>
      </c>
      <c r="E6474" t="s">
        <v>1645</v>
      </c>
      <c r="F6474" t="s">
        <v>9226</v>
      </c>
      <c r="G6474" s="11"/>
      <c r="H6474" s="11"/>
    </row>
    <row r="6475" spans="1:8" x14ac:dyDescent="0.35">
      <c r="A6475" t="str">
        <f t="shared" si="108"/>
        <v>RGR50F1</v>
      </c>
      <c r="B6475" t="s">
        <v>233</v>
      </c>
      <c r="C6475" t="s">
        <v>13842</v>
      </c>
      <c r="D6475" t="s">
        <v>1644</v>
      </c>
      <c r="E6475" t="s">
        <v>1645</v>
      </c>
      <c r="F6475" t="s">
        <v>9862</v>
      </c>
      <c r="G6475" s="11"/>
      <c r="H6475" s="11"/>
    </row>
    <row r="6476" spans="1:8" x14ac:dyDescent="0.35">
      <c r="A6476" t="str">
        <f t="shared" si="108"/>
        <v>RGR50F10</v>
      </c>
      <c r="B6476" t="s">
        <v>233</v>
      </c>
      <c r="C6476" t="s">
        <v>13842</v>
      </c>
      <c r="D6476" t="s">
        <v>1644</v>
      </c>
      <c r="E6476" t="s">
        <v>1645</v>
      </c>
      <c r="F6476" t="s">
        <v>9863</v>
      </c>
      <c r="G6476" s="11"/>
      <c r="H6476" s="11"/>
    </row>
    <row r="6477" spans="1:8" x14ac:dyDescent="0.35">
      <c r="A6477" t="str">
        <f t="shared" si="108"/>
        <v>RGR50F11</v>
      </c>
      <c r="B6477" t="s">
        <v>233</v>
      </c>
      <c r="C6477" t="s">
        <v>13842</v>
      </c>
      <c r="D6477" t="s">
        <v>1644</v>
      </c>
      <c r="E6477" t="s">
        <v>1645</v>
      </c>
      <c r="F6477" t="s">
        <v>13845</v>
      </c>
      <c r="G6477" s="11"/>
      <c r="H6477" s="11"/>
    </row>
    <row r="6478" spans="1:8" x14ac:dyDescent="0.35">
      <c r="A6478" t="str">
        <f t="shared" si="108"/>
        <v>RGR50F12</v>
      </c>
      <c r="B6478" t="s">
        <v>233</v>
      </c>
      <c r="C6478" t="s">
        <v>13842</v>
      </c>
      <c r="D6478" t="s">
        <v>1644</v>
      </c>
      <c r="E6478" t="s">
        <v>1645</v>
      </c>
      <c r="F6478" t="s">
        <v>11107</v>
      </c>
      <c r="G6478" s="11"/>
      <c r="H6478" s="11"/>
    </row>
    <row r="6479" spans="1:8" x14ac:dyDescent="0.35">
      <c r="A6479" t="str">
        <f t="shared" si="108"/>
        <v>RGR50F3</v>
      </c>
      <c r="B6479" t="s">
        <v>233</v>
      </c>
      <c r="C6479" t="s">
        <v>13842</v>
      </c>
      <c r="D6479" t="s">
        <v>1644</v>
      </c>
      <c r="E6479" t="s">
        <v>1645</v>
      </c>
      <c r="F6479" t="s">
        <v>9867</v>
      </c>
      <c r="G6479" s="11"/>
      <c r="H6479" s="11"/>
    </row>
    <row r="6480" spans="1:8" x14ac:dyDescent="0.35">
      <c r="A6480" t="str">
        <f t="shared" si="108"/>
        <v>RGR50F4</v>
      </c>
      <c r="B6480" t="s">
        <v>233</v>
      </c>
      <c r="C6480" t="s">
        <v>13842</v>
      </c>
      <c r="D6480" t="s">
        <v>1644</v>
      </c>
      <c r="E6480" t="s">
        <v>1645</v>
      </c>
      <c r="F6480" t="s">
        <v>9014</v>
      </c>
      <c r="G6480" s="11"/>
      <c r="H6480" s="11"/>
    </row>
    <row r="6481" spans="1:8" x14ac:dyDescent="0.35">
      <c r="A6481" t="str">
        <f t="shared" si="108"/>
        <v>RGR50F5</v>
      </c>
      <c r="B6481" t="s">
        <v>233</v>
      </c>
      <c r="C6481" t="s">
        <v>13842</v>
      </c>
      <c r="D6481" t="s">
        <v>1644</v>
      </c>
      <c r="E6481" t="s">
        <v>1645</v>
      </c>
      <c r="F6481" t="s">
        <v>8855</v>
      </c>
      <c r="G6481" s="11"/>
      <c r="H6481" s="11"/>
    </row>
    <row r="6482" spans="1:8" x14ac:dyDescent="0.35">
      <c r="A6482" t="str">
        <f t="shared" si="108"/>
        <v>RGR50F6</v>
      </c>
      <c r="B6482" t="s">
        <v>233</v>
      </c>
      <c r="C6482" t="s">
        <v>13842</v>
      </c>
      <c r="D6482" t="s">
        <v>1644</v>
      </c>
      <c r="E6482" t="s">
        <v>1645</v>
      </c>
      <c r="F6482" t="s">
        <v>8856</v>
      </c>
      <c r="G6482" s="11"/>
      <c r="H6482" s="11"/>
    </row>
    <row r="6483" spans="1:8" x14ac:dyDescent="0.35">
      <c r="A6483" t="str">
        <f t="shared" si="108"/>
        <v>RGR50F7</v>
      </c>
      <c r="B6483" t="s">
        <v>233</v>
      </c>
      <c r="C6483" t="s">
        <v>13842</v>
      </c>
      <c r="D6483" t="s">
        <v>1644</v>
      </c>
      <c r="E6483" t="s">
        <v>1645</v>
      </c>
      <c r="F6483" t="s">
        <v>9868</v>
      </c>
      <c r="G6483" s="11"/>
      <c r="H6483" s="11"/>
    </row>
    <row r="6484" spans="1:8" x14ac:dyDescent="0.35">
      <c r="A6484" t="str">
        <f t="shared" si="108"/>
        <v>RGR50F8</v>
      </c>
      <c r="B6484" t="s">
        <v>233</v>
      </c>
      <c r="C6484" t="s">
        <v>13842</v>
      </c>
      <c r="D6484" t="s">
        <v>1644</v>
      </c>
      <c r="E6484" t="s">
        <v>1645</v>
      </c>
      <c r="F6484" t="s">
        <v>9869</v>
      </c>
      <c r="G6484" s="11"/>
      <c r="H6484" s="11"/>
    </row>
    <row r="6485" spans="1:8" x14ac:dyDescent="0.35">
      <c r="A6485" t="str">
        <f t="shared" si="108"/>
        <v>RGR50F9</v>
      </c>
      <c r="B6485" t="s">
        <v>233</v>
      </c>
      <c r="C6485" t="s">
        <v>13842</v>
      </c>
      <c r="D6485" t="s">
        <v>1644</v>
      </c>
      <c r="E6485" t="s">
        <v>1645</v>
      </c>
      <c r="F6485" t="s">
        <v>9870</v>
      </c>
      <c r="G6485" s="11"/>
      <c r="H6485" s="11"/>
    </row>
    <row r="6486" spans="1:8" x14ac:dyDescent="0.35">
      <c r="A6486" t="str">
        <f t="shared" si="108"/>
        <v>RGR50G1</v>
      </c>
      <c r="B6486" t="s">
        <v>233</v>
      </c>
      <c r="C6486" t="s">
        <v>13842</v>
      </c>
      <c r="D6486" t="s">
        <v>1644</v>
      </c>
      <c r="E6486" t="s">
        <v>1645</v>
      </c>
      <c r="F6486" t="s">
        <v>9871</v>
      </c>
      <c r="G6486" s="11"/>
      <c r="H6486" s="11"/>
    </row>
    <row r="6487" spans="1:8" x14ac:dyDescent="0.35">
      <c r="A6487" t="str">
        <f t="shared" si="108"/>
        <v>RGR50G3</v>
      </c>
      <c r="B6487" t="s">
        <v>233</v>
      </c>
      <c r="C6487" t="s">
        <v>13842</v>
      </c>
      <c r="D6487" t="s">
        <v>1644</v>
      </c>
      <c r="E6487" t="s">
        <v>1645</v>
      </c>
      <c r="F6487" t="s">
        <v>9015</v>
      </c>
      <c r="G6487" s="11"/>
      <c r="H6487" s="11"/>
    </row>
    <row r="6488" spans="1:8" x14ac:dyDescent="0.35">
      <c r="A6488" t="str">
        <f t="shared" si="108"/>
        <v>RGR50G4</v>
      </c>
      <c r="B6488" t="s">
        <v>233</v>
      </c>
      <c r="C6488" t="s">
        <v>13842</v>
      </c>
      <c r="D6488" t="s">
        <v>1644</v>
      </c>
      <c r="E6488" t="s">
        <v>1645</v>
      </c>
      <c r="F6488" t="s">
        <v>9016</v>
      </c>
      <c r="G6488" s="11"/>
      <c r="H6488" s="11"/>
    </row>
    <row r="6489" spans="1:8" x14ac:dyDescent="0.35">
      <c r="A6489" t="str">
        <f t="shared" si="108"/>
        <v>RGR50G5</v>
      </c>
      <c r="B6489" t="s">
        <v>233</v>
      </c>
      <c r="C6489" t="s">
        <v>13842</v>
      </c>
      <c r="D6489" t="s">
        <v>1644</v>
      </c>
      <c r="E6489" t="s">
        <v>1645</v>
      </c>
      <c r="F6489" t="s">
        <v>9017</v>
      </c>
      <c r="G6489" s="11"/>
      <c r="H6489" s="11"/>
    </row>
    <row r="6490" spans="1:8" x14ac:dyDescent="0.35">
      <c r="A6490" t="str">
        <f t="shared" si="108"/>
        <v>RGR50G8</v>
      </c>
      <c r="B6490" t="s">
        <v>233</v>
      </c>
      <c r="C6490" t="s">
        <v>13842</v>
      </c>
      <c r="D6490" t="s">
        <v>1644</v>
      </c>
      <c r="E6490" t="s">
        <v>1645</v>
      </c>
      <c r="F6490" t="s">
        <v>13846</v>
      </c>
      <c r="G6490" s="11"/>
      <c r="H6490" s="11"/>
    </row>
    <row r="6491" spans="1:8" x14ac:dyDescent="0.35">
      <c r="A6491" t="str">
        <f t="shared" si="108"/>
        <v>RGR50Glastonbury Court</v>
      </c>
      <c r="B6491" t="s">
        <v>233</v>
      </c>
      <c r="C6491" t="s">
        <v>13842</v>
      </c>
      <c r="D6491" t="s">
        <v>1644</v>
      </c>
      <c r="E6491" t="s">
        <v>1645</v>
      </c>
      <c r="F6491" t="s">
        <v>13847</v>
      </c>
      <c r="G6491" s="11"/>
      <c r="H6491" s="11"/>
    </row>
    <row r="6492" spans="1:8" x14ac:dyDescent="0.35">
      <c r="A6492" t="str">
        <f t="shared" si="108"/>
        <v>RGR50Neonatal Unit</v>
      </c>
      <c r="B6492" t="s">
        <v>233</v>
      </c>
      <c r="C6492" t="s">
        <v>13842</v>
      </c>
      <c r="D6492" t="s">
        <v>1644</v>
      </c>
      <c r="E6492" t="s">
        <v>1645</v>
      </c>
      <c r="F6492" t="s">
        <v>8360</v>
      </c>
      <c r="G6492" s="11"/>
      <c r="H6492" s="11"/>
    </row>
    <row r="6493" spans="1:8" x14ac:dyDescent="0.35">
      <c r="A6493" t="str">
        <f t="shared" si="108"/>
        <v>RGR50Recovery Unit</v>
      </c>
      <c r="B6493" t="s">
        <v>233</v>
      </c>
      <c r="C6493" t="s">
        <v>13842</v>
      </c>
      <c r="D6493" t="s">
        <v>1644</v>
      </c>
      <c r="E6493" t="s">
        <v>1645</v>
      </c>
      <c r="F6493" t="s">
        <v>13848</v>
      </c>
      <c r="G6493" s="11"/>
      <c r="H6493" s="11"/>
    </row>
    <row r="6494" spans="1:8" x14ac:dyDescent="0.35">
      <c r="A6494" t="str">
        <f t="shared" si="108"/>
        <v>RGR50Rosemary Ward</v>
      </c>
      <c r="B6494" t="s">
        <v>233</v>
      </c>
      <c r="C6494" t="s">
        <v>13842</v>
      </c>
      <c r="D6494" t="s">
        <v>1644</v>
      </c>
      <c r="E6494" t="s">
        <v>1645</v>
      </c>
      <c r="F6494" t="s">
        <v>13849</v>
      </c>
      <c r="G6494" s="11"/>
      <c r="H6494" s="11"/>
    </row>
    <row r="6495" spans="1:8" x14ac:dyDescent="0.35">
      <c r="A6495" t="str">
        <f t="shared" si="108"/>
        <v>RKEQ4Bridges rehab</v>
      </c>
      <c r="B6495" t="s">
        <v>217</v>
      </c>
      <c r="C6495" t="s">
        <v>13901</v>
      </c>
      <c r="D6495" t="s">
        <v>2239</v>
      </c>
      <c r="E6495" t="s">
        <v>2240</v>
      </c>
      <c r="F6495" t="s">
        <v>13902</v>
      </c>
      <c r="G6495" s="11"/>
      <c r="H6495" s="11"/>
    </row>
    <row r="6496" spans="1:8" x14ac:dyDescent="0.35">
      <c r="A6496" t="str">
        <f t="shared" si="108"/>
        <v>RKEQ4Cavell</v>
      </c>
      <c r="B6496" t="s">
        <v>217</v>
      </c>
      <c r="C6496" t="s">
        <v>13901</v>
      </c>
      <c r="D6496" t="s">
        <v>2239</v>
      </c>
      <c r="E6496" t="s">
        <v>2240</v>
      </c>
      <c r="F6496" t="s">
        <v>13903</v>
      </c>
      <c r="G6496" s="11"/>
      <c r="H6496" s="11"/>
    </row>
    <row r="6497" spans="1:8" x14ac:dyDescent="0.35">
      <c r="A6497" t="str">
        <f t="shared" si="108"/>
        <v>RKEQ4Cloudesley</v>
      </c>
      <c r="B6497" t="s">
        <v>217</v>
      </c>
      <c r="C6497" t="s">
        <v>13901</v>
      </c>
      <c r="D6497" t="s">
        <v>2239</v>
      </c>
      <c r="E6497" t="s">
        <v>2240</v>
      </c>
      <c r="F6497" t="s">
        <v>13904</v>
      </c>
      <c r="G6497" s="11"/>
      <c r="H6497" s="11"/>
    </row>
    <row r="6498" spans="1:8" x14ac:dyDescent="0.35">
      <c r="A6498" t="str">
        <f t="shared" si="108"/>
        <v>RKEQ4Coyle</v>
      </c>
      <c r="B6498" t="s">
        <v>217</v>
      </c>
      <c r="C6498" t="s">
        <v>13901</v>
      </c>
      <c r="D6498" t="s">
        <v>2239</v>
      </c>
      <c r="E6498" t="s">
        <v>2240</v>
      </c>
      <c r="F6498" t="s">
        <v>13905</v>
      </c>
      <c r="G6498" s="11"/>
      <c r="H6498" s="11"/>
    </row>
    <row r="6499" spans="1:8" x14ac:dyDescent="0.35">
      <c r="A6499" t="str">
        <f t="shared" si="108"/>
        <v>RKEQ4IFOR</v>
      </c>
      <c r="B6499" t="s">
        <v>217</v>
      </c>
      <c r="C6499" t="s">
        <v>13901</v>
      </c>
      <c r="D6499" t="s">
        <v>2239</v>
      </c>
      <c r="E6499" t="s">
        <v>2240</v>
      </c>
      <c r="F6499" t="s">
        <v>13906</v>
      </c>
      <c r="G6499" s="11"/>
      <c r="H6499" s="11"/>
    </row>
    <row r="6500" spans="1:8" x14ac:dyDescent="0.35">
      <c r="A6500" t="str">
        <f t="shared" si="108"/>
        <v>RKEQ4ITU</v>
      </c>
      <c r="B6500" t="s">
        <v>217</v>
      </c>
      <c r="C6500" t="s">
        <v>13901</v>
      </c>
      <c r="D6500" t="s">
        <v>2239</v>
      </c>
      <c r="E6500" t="s">
        <v>2240</v>
      </c>
      <c r="F6500" t="s">
        <v>8405</v>
      </c>
      <c r="G6500" s="11"/>
      <c r="H6500" s="11"/>
    </row>
    <row r="6501" spans="1:8" x14ac:dyDescent="0.35">
      <c r="A6501" t="str">
        <f t="shared" ref="A6501:A6564" si="109">CONCATENATE(D6501,F6501)</f>
        <v>RKEQ4Maternity</v>
      </c>
      <c r="B6501" t="s">
        <v>217</v>
      </c>
      <c r="C6501" t="s">
        <v>13901</v>
      </c>
      <c r="D6501" t="s">
        <v>2239</v>
      </c>
      <c r="E6501" t="s">
        <v>2240</v>
      </c>
      <c r="F6501" t="s">
        <v>9142</v>
      </c>
      <c r="G6501" s="11"/>
      <c r="H6501" s="11"/>
    </row>
    <row r="6502" spans="1:8" x14ac:dyDescent="0.35">
      <c r="A6502" t="str">
        <f t="shared" si="109"/>
        <v>RKEQ4Mercers</v>
      </c>
      <c r="B6502" t="s">
        <v>217</v>
      </c>
      <c r="C6502" t="s">
        <v>13901</v>
      </c>
      <c r="D6502" t="s">
        <v>2239</v>
      </c>
      <c r="E6502" t="s">
        <v>2240</v>
      </c>
      <c r="F6502" s="20" t="s">
        <v>13907</v>
      </c>
      <c r="G6502" s="11"/>
      <c r="H6502" s="12"/>
    </row>
    <row r="6503" spans="1:8" x14ac:dyDescent="0.35">
      <c r="A6503" t="str">
        <f t="shared" si="109"/>
        <v>RKEQ4Meyrick</v>
      </c>
      <c r="B6503" t="s">
        <v>217</v>
      </c>
      <c r="C6503" t="s">
        <v>13901</v>
      </c>
      <c r="D6503" t="s">
        <v>2239</v>
      </c>
      <c r="E6503" t="s">
        <v>2240</v>
      </c>
      <c r="F6503" t="s">
        <v>13908</v>
      </c>
      <c r="G6503" s="11"/>
      <c r="H6503" s="11"/>
    </row>
    <row r="6504" spans="1:8" x14ac:dyDescent="0.35">
      <c r="A6504" t="str">
        <f t="shared" si="109"/>
        <v>RKEQ4Montuschi</v>
      </c>
      <c r="B6504" t="s">
        <v>217</v>
      </c>
      <c r="C6504" t="s">
        <v>13901</v>
      </c>
      <c r="D6504" t="s">
        <v>2239</v>
      </c>
      <c r="E6504" t="s">
        <v>2240</v>
      </c>
      <c r="F6504" t="s">
        <v>13909</v>
      </c>
      <c r="G6504" s="11"/>
      <c r="H6504" s="11"/>
    </row>
    <row r="6505" spans="1:8" x14ac:dyDescent="0.35">
      <c r="A6505" t="str">
        <f t="shared" si="109"/>
        <v>RKEQ4MSN</v>
      </c>
      <c r="B6505" t="s">
        <v>217</v>
      </c>
      <c r="C6505" t="s">
        <v>13901</v>
      </c>
      <c r="D6505" t="s">
        <v>2239</v>
      </c>
      <c r="E6505" t="s">
        <v>2240</v>
      </c>
      <c r="F6505" t="s">
        <v>13910</v>
      </c>
      <c r="G6505" s="11"/>
      <c r="H6505" s="11"/>
    </row>
    <row r="6506" spans="1:8" x14ac:dyDescent="0.35">
      <c r="A6506" t="str">
        <f t="shared" si="109"/>
        <v>RKEQ4MSS</v>
      </c>
      <c r="B6506" t="s">
        <v>217</v>
      </c>
      <c r="C6506" t="s">
        <v>13901</v>
      </c>
      <c r="D6506" t="s">
        <v>2239</v>
      </c>
      <c r="E6506" t="s">
        <v>2240</v>
      </c>
      <c r="F6506" t="s">
        <v>13911</v>
      </c>
      <c r="G6506" s="11"/>
      <c r="H6506" s="11"/>
    </row>
    <row r="6507" spans="1:8" x14ac:dyDescent="0.35">
      <c r="A6507" t="str">
        <f t="shared" si="109"/>
        <v>RKEQ4NICU</v>
      </c>
      <c r="B6507" t="s">
        <v>217</v>
      </c>
      <c r="C6507" t="s">
        <v>13901</v>
      </c>
      <c r="D6507" t="s">
        <v>2239</v>
      </c>
      <c r="E6507" t="s">
        <v>2240</v>
      </c>
      <c r="F6507" t="s">
        <v>8411</v>
      </c>
      <c r="G6507" s="11"/>
      <c r="H6507" s="11"/>
    </row>
    <row r="6508" spans="1:8" x14ac:dyDescent="0.35">
      <c r="A6508" t="str">
        <f t="shared" si="109"/>
        <v>RKEQ4Nightingale</v>
      </c>
      <c r="B6508" t="s">
        <v>217</v>
      </c>
      <c r="C6508" t="s">
        <v>13901</v>
      </c>
      <c r="D6508" t="s">
        <v>2239</v>
      </c>
      <c r="E6508" t="s">
        <v>2240</v>
      </c>
      <c r="F6508" t="s">
        <v>9146</v>
      </c>
      <c r="G6508" s="11"/>
      <c r="H6508" s="11"/>
    </row>
    <row r="6509" spans="1:8" x14ac:dyDescent="0.35">
      <c r="A6509" t="str">
        <f t="shared" si="109"/>
        <v>RKEQ4Thorogood</v>
      </c>
      <c r="B6509" t="s">
        <v>217</v>
      </c>
      <c r="C6509" t="s">
        <v>13901</v>
      </c>
      <c r="D6509" t="s">
        <v>2239</v>
      </c>
      <c r="E6509" t="s">
        <v>2240</v>
      </c>
      <c r="F6509" t="s">
        <v>13912</v>
      </c>
      <c r="G6509" s="11"/>
      <c r="H6509" s="11"/>
    </row>
    <row r="6510" spans="1:8" x14ac:dyDescent="0.35">
      <c r="A6510" t="str">
        <f t="shared" si="109"/>
        <v>RKEQ4Victoria</v>
      </c>
      <c r="B6510" t="s">
        <v>217</v>
      </c>
      <c r="C6510" t="s">
        <v>13901</v>
      </c>
      <c r="D6510" t="s">
        <v>2239</v>
      </c>
      <c r="E6510" t="s">
        <v>2240</v>
      </c>
      <c r="F6510" t="s">
        <v>9940</v>
      </c>
      <c r="G6510" s="11"/>
      <c r="H6510" s="11"/>
    </row>
    <row r="6511" spans="1:8" x14ac:dyDescent="0.35">
      <c r="A6511" t="str">
        <f t="shared" si="109"/>
        <v>AXG02Ailesbury</v>
      </c>
      <c r="B6511" t="s">
        <v>235</v>
      </c>
      <c r="C6511" t="s">
        <v>13913</v>
      </c>
      <c r="D6511" t="s">
        <v>244</v>
      </c>
      <c r="E6511" t="s">
        <v>245</v>
      </c>
      <c r="F6511" t="s">
        <v>13914</v>
      </c>
      <c r="G6511" s="11"/>
      <c r="H6511" s="11"/>
    </row>
    <row r="6512" spans="1:8" x14ac:dyDescent="0.35">
      <c r="A6512" t="str">
        <f t="shared" si="109"/>
        <v>AXG02Chestnut</v>
      </c>
      <c r="B6512" t="s">
        <v>235</v>
      </c>
      <c r="C6512" t="s">
        <v>13913</v>
      </c>
      <c r="D6512" t="s">
        <v>244</v>
      </c>
      <c r="E6512" t="s">
        <v>245</v>
      </c>
      <c r="F6512" t="s">
        <v>9364</v>
      </c>
      <c r="G6512" s="11" t="s">
        <v>13915</v>
      </c>
      <c r="H6512" s="11">
        <v>43819</v>
      </c>
    </row>
    <row r="6513" spans="1:8" x14ac:dyDescent="0.35">
      <c r="A6513" t="str">
        <f t="shared" si="109"/>
        <v>AXG03Longleat</v>
      </c>
      <c r="B6513" t="s">
        <v>235</v>
      </c>
      <c r="C6513" t="s">
        <v>13913</v>
      </c>
      <c r="D6513" t="s">
        <v>246</v>
      </c>
      <c r="E6513" t="s">
        <v>247</v>
      </c>
      <c r="F6513" t="s">
        <v>13916</v>
      </c>
      <c r="G6513" s="11"/>
      <c r="H6513" s="11"/>
    </row>
    <row r="6514" spans="1:8" x14ac:dyDescent="0.35">
      <c r="A6514" t="str">
        <f t="shared" si="109"/>
        <v>AXG01Cedar</v>
      </c>
      <c r="B6514" t="s">
        <v>235</v>
      </c>
      <c r="C6514" t="s">
        <v>13913</v>
      </c>
      <c r="D6514" t="s">
        <v>248</v>
      </c>
      <c r="E6514" t="s">
        <v>249</v>
      </c>
      <c r="F6514" t="s">
        <v>8400</v>
      </c>
      <c r="G6514" s="11"/>
      <c r="H6514" s="11"/>
    </row>
    <row r="6515" spans="1:8" x14ac:dyDescent="0.35">
      <c r="A6515" t="str">
        <f t="shared" si="109"/>
        <v>AXG01Mulberry</v>
      </c>
      <c r="B6515" t="s">
        <v>235</v>
      </c>
      <c r="C6515" t="s">
        <v>13913</v>
      </c>
      <c r="D6515" t="s">
        <v>248</v>
      </c>
      <c r="E6515" t="s">
        <v>249</v>
      </c>
      <c r="F6515" t="s">
        <v>9369</v>
      </c>
      <c r="G6515" s="11"/>
      <c r="H6515" s="11"/>
    </row>
    <row r="6516" spans="1:8" x14ac:dyDescent="0.35">
      <c r="A6516" t="str">
        <f t="shared" si="109"/>
        <v>RBL1424</v>
      </c>
      <c r="B6516" t="s">
        <v>236</v>
      </c>
      <c r="C6516" t="s">
        <v>13917</v>
      </c>
      <c r="D6516" t="s">
        <v>998</v>
      </c>
      <c r="E6516" t="s">
        <v>999</v>
      </c>
      <c r="F6516">
        <v>24</v>
      </c>
      <c r="G6516" s="11" t="s">
        <v>9672</v>
      </c>
      <c r="H6516" s="11">
        <v>43735</v>
      </c>
    </row>
    <row r="6517" spans="1:8" x14ac:dyDescent="0.35">
      <c r="A6517" t="str">
        <f t="shared" si="109"/>
        <v>RBL1410</v>
      </c>
      <c r="B6517" t="s">
        <v>236</v>
      </c>
      <c r="C6517" t="s">
        <v>13917</v>
      </c>
      <c r="D6517" t="s">
        <v>998</v>
      </c>
      <c r="E6517" t="s">
        <v>999</v>
      </c>
      <c r="F6517" t="s">
        <v>13918</v>
      </c>
      <c r="G6517" s="11"/>
      <c r="H6517" s="11"/>
    </row>
    <row r="6518" spans="1:8" x14ac:dyDescent="0.35">
      <c r="A6518" t="str">
        <f t="shared" si="109"/>
        <v>RBL1411</v>
      </c>
      <c r="B6518" t="s">
        <v>236</v>
      </c>
      <c r="C6518" t="s">
        <v>13917</v>
      </c>
      <c r="D6518" t="s">
        <v>998</v>
      </c>
      <c r="E6518" t="s">
        <v>999</v>
      </c>
      <c r="F6518" t="s">
        <v>13919</v>
      </c>
      <c r="G6518" s="11"/>
      <c r="H6518" s="12"/>
    </row>
    <row r="6519" spans="1:8" x14ac:dyDescent="0.35">
      <c r="A6519" t="str">
        <f t="shared" si="109"/>
        <v>RBL1412</v>
      </c>
      <c r="B6519" t="s">
        <v>236</v>
      </c>
      <c r="C6519" t="s">
        <v>13917</v>
      </c>
      <c r="D6519" t="s">
        <v>998</v>
      </c>
      <c r="E6519" t="s">
        <v>999</v>
      </c>
      <c r="F6519" t="s">
        <v>8739</v>
      </c>
      <c r="G6519" s="11"/>
      <c r="H6519" s="11"/>
    </row>
    <row r="6520" spans="1:8" x14ac:dyDescent="0.35">
      <c r="A6520" t="str">
        <f t="shared" si="109"/>
        <v>RBL1417</v>
      </c>
      <c r="B6520" t="s">
        <v>236</v>
      </c>
      <c r="C6520" t="s">
        <v>13917</v>
      </c>
      <c r="D6520" t="s">
        <v>998</v>
      </c>
      <c r="E6520" t="s">
        <v>999</v>
      </c>
      <c r="F6520" t="s">
        <v>13920</v>
      </c>
      <c r="G6520" s="11"/>
      <c r="H6520" s="11"/>
    </row>
    <row r="6521" spans="1:8" x14ac:dyDescent="0.35">
      <c r="A6521" t="str">
        <f t="shared" si="109"/>
        <v>RBL1418</v>
      </c>
      <c r="B6521" t="s">
        <v>236</v>
      </c>
      <c r="C6521" t="s">
        <v>13917</v>
      </c>
      <c r="D6521" t="s">
        <v>998</v>
      </c>
      <c r="E6521" t="s">
        <v>999</v>
      </c>
      <c r="F6521" t="s">
        <v>13921</v>
      </c>
      <c r="G6521" s="11"/>
      <c r="H6521" s="11"/>
    </row>
    <row r="6522" spans="1:8" x14ac:dyDescent="0.35">
      <c r="A6522" t="str">
        <f t="shared" si="109"/>
        <v>RBL1420</v>
      </c>
      <c r="B6522" t="s">
        <v>236</v>
      </c>
      <c r="C6522" t="s">
        <v>13917</v>
      </c>
      <c r="D6522" t="s">
        <v>998</v>
      </c>
      <c r="E6522" t="s">
        <v>999</v>
      </c>
      <c r="F6522" t="s">
        <v>13922</v>
      </c>
      <c r="G6522" s="11"/>
      <c r="H6522" s="11"/>
    </row>
    <row r="6523" spans="1:8" x14ac:dyDescent="0.35">
      <c r="A6523" t="str">
        <f t="shared" si="109"/>
        <v>RBL1421</v>
      </c>
      <c r="B6523" t="s">
        <v>236</v>
      </c>
      <c r="C6523" t="s">
        <v>13917</v>
      </c>
      <c r="D6523" t="s">
        <v>998</v>
      </c>
      <c r="E6523" t="s">
        <v>999</v>
      </c>
      <c r="F6523" t="s">
        <v>13923</v>
      </c>
      <c r="G6523" s="11"/>
      <c r="H6523" s="11"/>
    </row>
    <row r="6524" spans="1:8" x14ac:dyDescent="0.35">
      <c r="A6524" t="str">
        <f t="shared" si="109"/>
        <v>RBL1422</v>
      </c>
      <c r="B6524" t="s">
        <v>236</v>
      </c>
      <c r="C6524" t="s">
        <v>13917</v>
      </c>
      <c r="D6524" t="s">
        <v>998</v>
      </c>
      <c r="E6524" t="s">
        <v>999</v>
      </c>
      <c r="F6524" t="s">
        <v>13924</v>
      </c>
      <c r="G6524" s="11"/>
      <c r="H6524" s="11"/>
    </row>
    <row r="6525" spans="1:8" x14ac:dyDescent="0.35">
      <c r="A6525" t="str">
        <f t="shared" si="109"/>
        <v>RBL1423</v>
      </c>
      <c r="B6525" t="s">
        <v>236</v>
      </c>
      <c r="C6525" t="s">
        <v>13917</v>
      </c>
      <c r="D6525" t="s">
        <v>998</v>
      </c>
      <c r="E6525" t="s">
        <v>999</v>
      </c>
      <c r="F6525" t="s">
        <v>13925</v>
      </c>
      <c r="G6525" s="11"/>
      <c r="H6525" s="11"/>
    </row>
    <row r="6526" spans="1:8" x14ac:dyDescent="0.35">
      <c r="A6526" t="str">
        <f t="shared" si="109"/>
        <v>RBL1424 IPC</v>
      </c>
      <c r="B6526" t="s">
        <v>236</v>
      </c>
      <c r="C6526" t="s">
        <v>13917</v>
      </c>
      <c r="D6526" t="s">
        <v>998</v>
      </c>
      <c r="E6526" t="s">
        <v>999</v>
      </c>
      <c r="F6526" t="s">
        <v>13937</v>
      </c>
      <c r="G6526" s="11"/>
      <c r="H6526" s="11"/>
    </row>
    <row r="6527" spans="1:8" x14ac:dyDescent="0.35">
      <c r="A6527" t="str">
        <f t="shared" si="109"/>
        <v>RBL1425</v>
      </c>
      <c r="B6527" t="s">
        <v>236</v>
      </c>
      <c r="C6527" t="s">
        <v>13917</v>
      </c>
      <c r="D6527" t="s">
        <v>998</v>
      </c>
      <c r="E6527" t="s">
        <v>999</v>
      </c>
      <c r="F6527" t="s">
        <v>13926</v>
      </c>
      <c r="G6527" s="11"/>
      <c r="H6527" s="12"/>
    </row>
    <row r="6528" spans="1:8" x14ac:dyDescent="0.35">
      <c r="A6528" t="str">
        <f t="shared" si="109"/>
        <v>RBL1426</v>
      </c>
      <c r="B6528" t="s">
        <v>236</v>
      </c>
      <c r="C6528" t="s">
        <v>13917</v>
      </c>
      <c r="D6528" t="s">
        <v>998</v>
      </c>
      <c r="E6528" t="s">
        <v>999</v>
      </c>
      <c r="F6528" t="s">
        <v>13927</v>
      </c>
      <c r="G6528" s="11"/>
      <c r="H6528" s="11"/>
    </row>
    <row r="6529" spans="1:8" x14ac:dyDescent="0.35">
      <c r="A6529" t="str">
        <f t="shared" si="109"/>
        <v>RBL1427</v>
      </c>
      <c r="B6529" t="s">
        <v>236</v>
      </c>
      <c r="C6529" t="s">
        <v>13917</v>
      </c>
      <c r="D6529" t="s">
        <v>998</v>
      </c>
      <c r="E6529" t="s">
        <v>999</v>
      </c>
      <c r="F6529" t="s">
        <v>13928</v>
      </c>
      <c r="G6529" s="11"/>
      <c r="H6529" s="11"/>
    </row>
    <row r="6530" spans="1:8" x14ac:dyDescent="0.35">
      <c r="A6530" t="str">
        <f t="shared" si="109"/>
        <v>RBL1430</v>
      </c>
      <c r="B6530" t="s">
        <v>236</v>
      </c>
      <c r="C6530" t="s">
        <v>13917</v>
      </c>
      <c r="D6530" t="s">
        <v>998</v>
      </c>
      <c r="E6530" t="s">
        <v>999</v>
      </c>
      <c r="F6530" t="s">
        <v>13929</v>
      </c>
      <c r="G6530" s="11"/>
      <c r="H6530" s="11"/>
    </row>
    <row r="6531" spans="1:8" x14ac:dyDescent="0.35">
      <c r="A6531" t="str">
        <f t="shared" si="109"/>
        <v>RBL1432</v>
      </c>
      <c r="B6531" t="s">
        <v>236</v>
      </c>
      <c r="C6531" t="s">
        <v>13917</v>
      </c>
      <c r="D6531" t="s">
        <v>998</v>
      </c>
      <c r="E6531" t="s">
        <v>999</v>
      </c>
      <c r="F6531" t="s">
        <v>13930</v>
      </c>
      <c r="G6531" s="11"/>
      <c r="H6531" s="11"/>
    </row>
    <row r="6532" spans="1:8" x14ac:dyDescent="0.35">
      <c r="A6532" t="str">
        <f t="shared" si="109"/>
        <v>RBL1433</v>
      </c>
      <c r="B6532" t="s">
        <v>236</v>
      </c>
      <c r="C6532" t="s">
        <v>13917</v>
      </c>
      <c r="D6532" t="s">
        <v>998</v>
      </c>
      <c r="E6532" t="s">
        <v>999</v>
      </c>
      <c r="F6532" t="s">
        <v>13931</v>
      </c>
      <c r="G6532" s="11"/>
      <c r="H6532" s="11"/>
    </row>
    <row r="6533" spans="1:8" x14ac:dyDescent="0.35">
      <c r="A6533" t="str">
        <f t="shared" si="109"/>
        <v>RBL1436</v>
      </c>
      <c r="B6533" t="s">
        <v>236</v>
      </c>
      <c r="C6533" t="s">
        <v>13917</v>
      </c>
      <c r="D6533" t="s">
        <v>998</v>
      </c>
      <c r="E6533" t="s">
        <v>999</v>
      </c>
      <c r="F6533" t="s">
        <v>13932</v>
      </c>
      <c r="G6533" s="11"/>
      <c r="H6533" s="11"/>
    </row>
    <row r="6534" spans="1:8" x14ac:dyDescent="0.35">
      <c r="A6534" t="str">
        <f t="shared" si="109"/>
        <v>RBL1437</v>
      </c>
      <c r="B6534" t="s">
        <v>236</v>
      </c>
      <c r="C6534" t="s">
        <v>13917</v>
      </c>
      <c r="D6534" t="s">
        <v>998</v>
      </c>
      <c r="E6534" t="s">
        <v>999</v>
      </c>
      <c r="F6534" t="s">
        <v>13933</v>
      </c>
      <c r="G6534" s="11"/>
      <c r="H6534" s="11"/>
    </row>
    <row r="6535" spans="1:8" x14ac:dyDescent="0.35">
      <c r="A6535" t="str">
        <f t="shared" si="109"/>
        <v>RBL1438</v>
      </c>
      <c r="B6535" t="s">
        <v>236</v>
      </c>
      <c r="C6535" t="s">
        <v>13917</v>
      </c>
      <c r="D6535" t="s">
        <v>998</v>
      </c>
      <c r="E6535" t="s">
        <v>999</v>
      </c>
      <c r="F6535" t="s">
        <v>13934</v>
      </c>
      <c r="G6535" s="11"/>
      <c r="H6535" s="11"/>
    </row>
    <row r="6536" spans="1:8" x14ac:dyDescent="0.35">
      <c r="A6536" t="str">
        <f t="shared" si="109"/>
        <v>RBL1453</v>
      </c>
      <c r="B6536" t="s">
        <v>236</v>
      </c>
      <c r="C6536" t="s">
        <v>13917</v>
      </c>
      <c r="D6536" t="s">
        <v>998</v>
      </c>
      <c r="E6536" t="s">
        <v>999</v>
      </c>
      <c r="F6536" t="s">
        <v>13935</v>
      </c>
      <c r="G6536" s="11"/>
      <c r="H6536" s="11"/>
    </row>
    <row r="6537" spans="1:8" x14ac:dyDescent="0.35">
      <c r="A6537" t="str">
        <f t="shared" si="109"/>
        <v>RBL1454</v>
      </c>
      <c r="B6537" t="s">
        <v>236</v>
      </c>
      <c r="C6537" t="s">
        <v>13917</v>
      </c>
      <c r="D6537" t="s">
        <v>998</v>
      </c>
      <c r="E6537" t="s">
        <v>999</v>
      </c>
      <c r="F6537" t="s">
        <v>13936</v>
      </c>
      <c r="G6537" s="11"/>
      <c r="H6537" s="11"/>
    </row>
    <row r="6538" spans="1:8" x14ac:dyDescent="0.35">
      <c r="A6538" t="str">
        <f t="shared" si="109"/>
        <v>RBL14AMU</v>
      </c>
      <c r="B6538" t="s">
        <v>236</v>
      </c>
      <c r="C6538" t="s">
        <v>13917</v>
      </c>
      <c r="D6538" t="s">
        <v>998</v>
      </c>
      <c r="E6538" t="s">
        <v>999</v>
      </c>
      <c r="F6538" t="s">
        <v>8395</v>
      </c>
      <c r="G6538" s="11"/>
      <c r="H6538" s="11"/>
    </row>
    <row r="6539" spans="1:8" x14ac:dyDescent="0.35">
      <c r="A6539" t="str">
        <f t="shared" si="109"/>
        <v>RBL14CCU</v>
      </c>
      <c r="B6539" t="s">
        <v>236</v>
      </c>
      <c r="C6539" t="s">
        <v>13917</v>
      </c>
      <c r="D6539" t="s">
        <v>998</v>
      </c>
      <c r="E6539" t="s">
        <v>999</v>
      </c>
      <c r="F6539" t="s">
        <v>8478</v>
      </c>
      <c r="G6539" s="11"/>
      <c r="H6539" s="11"/>
    </row>
    <row r="6540" spans="1:8" x14ac:dyDescent="0.35">
      <c r="A6540" t="str">
        <f t="shared" si="109"/>
        <v>RBL14Childrens</v>
      </c>
      <c r="B6540" t="s">
        <v>236</v>
      </c>
      <c r="C6540" t="s">
        <v>13917</v>
      </c>
      <c r="D6540" t="s">
        <v>998</v>
      </c>
      <c r="E6540" t="s">
        <v>999</v>
      </c>
      <c r="F6540" t="s">
        <v>9531</v>
      </c>
      <c r="G6540" s="11"/>
      <c r="H6540" s="11"/>
    </row>
    <row r="6541" spans="1:8" x14ac:dyDescent="0.35">
      <c r="A6541" t="str">
        <f t="shared" si="109"/>
        <v>RBL14Colorectal Unit</v>
      </c>
      <c r="B6541" t="s">
        <v>236</v>
      </c>
      <c r="C6541" t="s">
        <v>13917</v>
      </c>
      <c r="D6541" t="s">
        <v>998</v>
      </c>
      <c r="E6541" t="s">
        <v>999</v>
      </c>
      <c r="F6541" t="s">
        <v>13938</v>
      </c>
      <c r="G6541" s="11" t="s">
        <v>9672</v>
      </c>
      <c r="H6541" s="11">
        <v>43735</v>
      </c>
    </row>
    <row r="6542" spans="1:8" x14ac:dyDescent="0.35">
      <c r="A6542" t="str">
        <f t="shared" si="109"/>
        <v>RBL14Delivery suite</v>
      </c>
      <c r="B6542" t="s">
        <v>236</v>
      </c>
      <c r="C6542" t="s">
        <v>13917</v>
      </c>
      <c r="D6542" t="s">
        <v>998</v>
      </c>
      <c r="E6542" t="s">
        <v>999</v>
      </c>
      <c r="F6542" t="s">
        <v>13939</v>
      </c>
      <c r="G6542" s="11"/>
      <c r="H6542" s="11"/>
    </row>
    <row r="6543" spans="1:8" x14ac:dyDescent="0.35">
      <c r="A6543" t="str">
        <f t="shared" si="109"/>
        <v>RBL14EDRU</v>
      </c>
      <c r="B6543" t="s">
        <v>236</v>
      </c>
      <c r="C6543" t="s">
        <v>13917</v>
      </c>
      <c r="D6543" t="s">
        <v>998</v>
      </c>
      <c r="E6543" t="s">
        <v>999</v>
      </c>
      <c r="F6543" t="s">
        <v>13940</v>
      </c>
      <c r="G6543" s="11"/>
      <c r="H6543" s="11"/>
    </row>
    <row r="6544" spans="1:8" x14ac:dyDescent="0.35">
      <c r="A6544" t="str">
        <f t="shared" si="109"/>
        <v>RBL14ESAU</v>
      </c>
      <c r="B6544" t="s">
        <v>236</v>
      </c>
      <c r="C6544" t="s">
        <v>13917</v>
      </c>
      <c r="D6544" t="s">
        <v>998</v>
      </c>
      <c r="E6544" t="s">
        <v>999</v>
      </c>
      <c r="F6544" t="s">
        <v>10938</v>
      </c>
      <c r="G6544" s="11"/>
      <c r="H6544" s="11"/>
    </row>
    <row r="6545" spans="1:8" x14ac:dyDescent="0.35">
      <c r="A6545" t="str">
        <f t="shared" si="109"/>
        <v>RBL14HDU</v>
      </c>
      <c r="B6545" t="s">
        <v>236</v>
      </c>
      <c r="C6545" t="s">
        <v>13917</v>
      </c>
      <c r="D6545" t="s">
        <v>998</v>
      </c>
      <c r="E6545" t="s">
        <v>999</v>
      </c>
      <c r="F6545" t="s">
        <v>9189</v>
      </c>
      <c r="G6545" s="11"/>
      <c r="H6545" s="11"/>
    </row>
    <row r="6546" spans="1:8" x14ac:dyDescent="0.35">
      <c r="A6546" t="str">
        <f t="shared" si="109"/>
        <v>RBL14ITU</v>
      </c>
      <c r="B6546" t="s">
        <v>236</v>
      </c>
      <c r="C6546" t="s">
        <v>13917</v>
      </c>
      <c r="D6546" t="s">
        <v>998</v>
      </c>
      <c r="E6546" t="s">
        <v>999</v>
      </c>
      <c r="F6546" t="s">
        <v>8405</v>
      </c>
      <c r="G6546" s="11"/>
      <c r="H6546" s="11"/>
    </row>
    <row r="6547" spans="1:8" x14ac:dyDescent="0.35">
      <c r="A6547" t="str">
        <f t="shared" si="109"/>
        <v>RBL14MSSW</v>
      </c>
      <c r="B6547" t="s">
        <v>236</v>
      </c>
      <c r="C6547" t="s">
        <v>13917</v>
      </c>
      <c r="D6547" t="s">
        <v>998</v>
      </c>
      <c r="E6547" t="s">
        <v>999</v>
      </c>
      <c r="F6547" t="s">
        <v>13941</v>
      </c>
      <c r="G6547" s="11"/>
      <c r="H6547" s="11"/>
    </row>
    <row r="6548" spans="1:8" x14ac:dyDescent="0.35">
      <c r="A6548" t="str">
        <f t="shared" si="109"/>
        <v>RBL14Neonatal</v>
      </c>
      <c r="B6548" t="s">
        <v>236</v>
      </c>
      <c r="C6548" t="s">
        <v>13917</v>
      </c>
      <c r="D6548" t="s">
        <v>998</v>
      </c>
      <c r="E6548" t="s">
        <v>999</v>
      </c>
      <c r="F6548" t="s">
        <v>8841</v>
      </c>
      <c r="G6548" s="11"/>
      <c r="H6548" s="11"/>
    </row>
    <row r="6549" spans="1:8" x14ac:dyDescent="0.35">
      <c r="A6549" t="str">
        <f t="shared" si="109"/>
        <v>RBL14OPAU</v>
      </c>
      <c r="B6549" t="s">
        <v>236</v>
      </c>
      <c r="C6549" t="s">
        <v>13917</v>
      </c>
      <c r="D6549" t="s">
        <v>998</v>
      </c>
      <c r="E6549" t="s">
        <v>999</v>
      </c>
      <c r="F6549" t="s">
        <v>13942</v>
      </c>
      <c r="G6549" s="11"/>
      <c r="H6549" s="11"/>
    </row>
    <row r="6550" spans="1:8" x14ac:dyDescent="0.35">
      <c r="A6550" t="str">
        <f t="shared" si="109"/>
        <v>RBL14SEU</v>
      </c>
      <c r="B6550" t="s">
        <v>236</v>
      </c>
      <c r="C6550" t="s">
        <v>13917</v>
      </c>
      <c r="D6550" t="s">
        <v>998</v>
      </c>
      <c r="E6550" t="s">
        <v>999</v>
      </c>
      <c r="F6550" t="s">
        <v>13943</v>
      </c>
      <c r="G6550" s="11" t="s">
        <v>9672</v>
      </c>
      <c r="H6550" s="11">
        <v>43735</v>
      </c>
    </row>
    <row r="6551" spans="1:8" x14ac:dyDescent="0.35">
      <c r="A6551" t="str">
        <f t="shared" si="109"/>
        <v>RBL14WAFFU</v>
      </c>
      <c r="B6551" t="s">
        <v>236</v>
      </c>
      <c r="C6551" t="s">
        <v>13917</v>
      </c>
      <c r="D6551" t="s">
        <v>998</v>
      </c>
      <c r="E6551" t="s">
        <v>999</v>
      </c>
      <c r="F6551" t="s">
        <v>13944</v>
      </c>
      <c r="G6551" s="11"/>
      <c r="H6551" s="11"/>
    </row>
    <row r="6552" spans="1:8" x14ac:dyDescent="0.35">
      <c r="A6552" t="str">
        <f t="shared" si="109"/>
        <v>RBL20CRC</v>
      </c>
      <c r="B6552" t="s">
        <v>236</v>
      </c>
      <c r="C6552" t="s">
        <v>13917</v>
      </c>
      <c r="D6552" t="s">
        <v>1000</v>
      </c>
      <c r="E6552" t="s">
        <v>1001</v>
      </c>
      <c r="F6552" t="s">
        <v>13945</v>
      </c>
      <c r="G6552" s="11"/>
      <c r="H6552" s="11"/>
    </row>
    <row r="6553" spans="1:8" x14ac:dyDescent="0.35">
      <c r="A6553" t="str">
        <f t="shared" si="109"/>
        <v>RBL20Dermataology</v>
      </c>
      <c r="B6553" t="s">
        <v>236</v>
      </c>
      <c r="C6553" t="s">
        <v>13917</v>
      </c>
      <c r="D6553" t="s">
        <v>1000</v>
      </c>
      <c r="E6553" t="s">
        <v>1001</v>
      </c>
      <c r="F6553" t="s">
        <v>13946</v>
      </c>
      <c r="G6553" s="11"/>
      <c r="H6553" s="11"/>
    </row>
    <row r="6554" spans="1:8" x14ac:dyDescent="0.35">
      <c r="A6554" t="str">
        <f t="shared" si="109"/>
        <v>RBL20M1 rehab M1 MO</v>
      </c>
      <c r="B6554" t="s">
        <v>236</v>
      </c>
      <c r="C6554" t="s">
        <v>13917</v>
      </c>
      <c r="D6554" t="s">
        <v>1000</v>
      </c>
      <c r="E6554" t="s">
        <v>1001</v>
      </c>
      <c r="F6554" t="s">
        <v>13947</v>
      </c>
      <c r="G6554" s="11"/>
      <c r="H6554" s="11"/>
    </row>
    <row r="6555" spans="1:8" x14ac:dyDescent="0.35">
      <c r="A6555" t="str">
        <f t="shared" si="109"/>
        <v>RBL20M2 Ortho</v>
      </c>
      <c r="B6555" t="s">
        <v>236</v>
      </c>
      <c r="C6555" t="s">
        <v>13917</v>
      </c>
      <c r="D6555" t="s">
        <v>1000</v>
      </c>
      <c r="E6555" t="s">
        <v>1001</v>
      </c>
      <c r="F6555" t="s">
        <v>13948</v>
      </c>
      <c r="G6555" s="11"/>
      <c r="H6555" s="11"/>
    </row>
    <row r="6556" spans="1:8" x14ac:dyDescent="0.35">
      <c r="A6556" t="str">
        <f t="shared" si="109"/>
        <v>RBL20M2 Surg</v>
      </c>
      <c r="B6556" t="s">
        <v>236</v>
      </c>
      <c r="C6556" t="s">
        <v>13917</v>
      </c>
      <c r="D6556" t="s">
        <v>1000</v>
      </c>
      <c r="E6556" t="s">
        <v>1001</v>
      </c>
      <c r="F6556" t="s">
        <v>13949</v>
      </c>
      <c r="G6556" s="11"/>
      <c r="H6556" s="11"/>
    </row>
    <row r="6557" spans="1:8" x14ac:dyDescent="0.35">
      <c r="A6557" t="str">
        <f t="shared" si="109"/>
        <v>RWP01CCU-Alex</v>
      </c>
      <c r="B6557" t="s">
        <v>237</v>
      </c>
      <c r="C6557" t="s">
        <v>13950</v>
      </c>
      <c r="D6557" t="s">
        <v>5320</v>
      </c>
      <c r="E6557" t="s">
        <v>285</v>
      </c>
      <c r="F6557" t="s">
        <v>13951</v>
      </c>
      <c r="G6557" s="11"/>
      <c r="H6557" s="11"/>
    </row>
    <row r="6558" spans="1:8" x14ac:dyDescent="0.35">
      <c r="A6558" t="str">
        <f t="shared" si="109"/>
        <v>RWP01ICCU - Alex</v>
      </c>
      <c r="B6558" t="s">
        <v>237</v>
      </c>
      <c r="C6558" t="s">
        <v>13950</v>
      </c>
      <c r="D6558" t="s">
        <v>5320</v>
      </c>
      <c r="E6558" t="s">
        <v>285</v>
      </c>
      <c r="F6558" t="s">
        <v>13952</v>
      </c>
      <c r="G6558" s="11"/>
      <c r="H6558" s="11"/>
    </row>
    <row r="6559" spans="1:8" x14ac:dyDescent="0.35">
      <c r="A6559" t="str">
        <f t="shared" si="109"/>
        <v>RWP01M A U - Alex</v>
      </c>
      <c r="B6559" t="s">
        <v>237</v>
      </c>
      <c r="C6559" t="s">
        <v>13950</v>
      </c>
      <c r="D6559" t="s">
        <v>5320</v>
      </c>
      <c r="E6559" t="s">
        <v>285</v>
      </c>
      <c r="F6559" t="s">
        <v>13953</v>
      </c>
      <c r="G6559" s="11"/>
      <c r="H6559" s="11"/>
    </row>
    <row r="6560" spans="1:8" x14ac:dyDescent="0.35">
      <c r="A6560" t="str">
        <f t="shared" si="109"/>
        <v>RWP01Ward 1 - Medicine</v>
      </c>
      <c r="B6560" t="s">
        <v>237</v>
      </c>
      <c r="C6560" t="s">
        <v>13950</v>
      </c>
      <c r="D6560" t="s">
        <v>5320</v>
      </c>
      <c r="E6560" t="s">
        <v>285</v>
      </c>
      <c r="F6560" t="s">
        <v>13954</v>
      </c>
      <c r="G6560" s="11"/>
      <c r="H6560" s="11"/>
    </row>
    <row r="6561" spans="1:8" x14ac:dyDescent="0.35">
      <c r="A6561" t="str">
        <f t="shared" si="109"/>
        <v>RWP01Ward 10 - Urology</v>
      </c>
      <c r="B6561" t="s">
        <v>237</v>
      </c>
      <c r="C6561" t="s">
        <v>13950</v>
      </c>
      <c r="D6561" t="s">
        <v>5320</v>
      </c>
      <c r="E6561" t="s">
        <v>285</v>
      </c>
      <c r="F6561" t="s">
        <v>13955</v>
      </c>
      <c r="G6561" s="11"/>
      <c r="H6561" s="11"/>
    </row>
    <row r="6562" spans="1:8" x14ac:dyDescent="0.35">
      <c r="A6562" t="str">
        <f t="shared" si="109"/>
        <v>RWP01Ward 11 - Medicine</v>
      </c>
      <c r="B6562" t="s">
        <v>237</v>
      </c>
      <c r="C6562" t="s">
        <v>13950</v>
      </c>
      <c r="D6562" t="s">
        <v>5320</v>
      </c>
      <c r="E6562" t="s">
        <v>285</v>
      </c>
      <c r="F6562" t="s">
        <v>13956</v>
      </c>
      <c r="G6562" s="11"/>
      <c r="H6562" s="11"/>
    </row>
    <row r="6563" spans="1:8" x14ac:dyDescent="0.35">
      <c r="A6563" t="str">
        <f t="shared" si="109"/>
        <v>RWP01Ward 12 Medicine</v>
      </c>
      <c r="B6563" t="s">
        <v>237</v>
      </c>
      <c r="C6563" t="s">
        <v>13950</v>
      </c>
      <c r="D6563" t="s">
        <v>5320</v>
      </c>
      <c r="E6563" t="s">
        <v>285</v>
      </c>
      <c r="F6563" t="s">
        <v>13957</v>
      </c>
      <c r="G6563" s="11"/>
      <c r="H6563" s="11"/>
    </row>
    <row r="6564" spans="1:8" x14ac:dyDescent="0.35">
      <c r="A6564" t="str">
        <f t="shared" si="109"/>
        <v>RWP01Ward 14 - Surgery</v>
      </c>
      <c r="B6564" t="s">
        <v>237</v>
      </c>
      <c r="C6564" t="s">
        <v>13950</v>
      </c>
      <c r="D6564" t="s">
        <v>5320</v>
      </c>
      <c r="E6564" t="s">
        <v>285</v>
      </c>
      <c r="F6564" t="s">
        <v>13958</v>
      </c>
      <c r="G6564" s="11"/>
      <c r="H6564" s="11"/>
    </row>
    <row r="6565" spans="1:8" x14ac:dyDescent="0.35">
      <c r="A6565" t="str">
        <f t="shared" ref="A6565:A6628" si="110">CONCATENATE(D6565,F6565)</f>
        <v>RWP01Ward 16 - Elective Orthopaedic Ward</v>
      </c>
      <c r="B6565" t="s">
        <v>237</v>
      </c>
      <c r="C6565" t="s">
        <v>13950</v>
      </c>
      <c r="D6565" t="s">
        <v>5320</v>
      </c>
      <c r="E6565" t="s">
        <v>285</v>
      </c>
      <c r="F6565" t="s">
        <v>13959</v>
      </c>
      <c r="G6565" s="11"/>
      <c r="H6565" s="11"/>
    </row>
    <row r="6566" spans="1:8" x14ac:dyDescent="0.35">
      <c r="A6566" t="str">
        <f t="shared" si="110"/>
        <v>RWP01Ward 17 - Trauma Ward</v>
      </c>
      <c r="B6566" t="s">
        <v>237</v>
      </c>
      <c r="C6566" t="s">
        <v>13950</v>
      </c>
      <c r="D6566" t="s">
        <v>5320</v>
      </c>
      <c r="E6566" t="s">
        <v>285</v>
      </c>
      <c r="F6566" t="s">
        <v>13960</v>
      </c>
      <c r="G6566" s="11"/>
      <c r="H6566" s="11"/>
    </row>
    <row r="6567" spans="1:8" x14ac:dyDescent="0.35">
      <c r="A6567" t="str">
        <f t="shared" si="110"/>
        <v>RWP01Ward 18</v>
      </c>
      <c r="B6567" t="s">
        <v>237</v>
      </c>
      <c r="C6567" t="s">
        <v>13950</v>
      </c>
      <c r="D6567" t="s">
        <v>5320</v>
      </c>
      <c r="E6567" t="s">
        <v>285</v>
      </c>
      <c r="F6567" t="s">
        <v>8374</v>
      </c>
      <c r="G6567" s="11"/>
      <c r="H6567" s="11"/>
    </row>
    <row r="6568" spans="1:8" x14ac:dyDescent="0.35">
      <c r="A6568" t="str">
        <f t="shared" si="110"/>
        <v>RWP01Ward 2 - Medicine</v>
      </c>
      <c r="B6568" t="s">
        <v>237</v>
      </c>
      <c r="C6568" t="s">
        <v>13950</v>
      </c>
      <c r="D6568" t="s">
        <v>5320</v>
      </c>
      <c r="E6568" t="s">
        <v>285</v>
      </c>
      <c r="F6568" t="s">
        <v>13961</v>
      </c>
      <c r="G6568" s="11"/>
      <c r="H6568" s="11"/>
    </row>
    <row r="6569" spans="1:8" x14ac:dyDescent="0.35">
      <c r="A6569" t="str">
        <f t="shared" si="110"/>
        <v>RWP01Ward 4</v>
      </c>
      <c r="B6569" t="s">
        <v>237</v>
      </c>
      <c r="C6569" t="s">
        <v>13950</v>
      </c>
      <c r="D6569" t="s">
        <v>5320</v>
      </c>
      <c r="E6569" t="s">
        <v>285</v>
      </c>
      <c r="F6569" t="s">
        <v>8763</v>
      </c>
      <c r="G6569" s="11"/>
      <c r="H6569" s="11"/>
    </row>
    <row r="6570" spans="1:8" x14ac:dyDescent="0.35">
      <c r="A6570" t="str">
        <f t="shared" si="110"/>
        <v>RWP01Ward 5 Alex</v>
      </c>
      <c r="B6570" t="s">
        <v>237</v>
      </c>
      <c r="C6570" t="s">
        <v>13950</v>
      </c>
      <c r="D6570" t="s">
        <v>5320</v>
      </c>
      <c r="E6570" t="s">
        <v>285</v>
      </c>
      <c r="F6570" t="s">
        <v>13962</v>
      </c>
      <c r="G6570" s="11"/>
      <c r="H6570" s="11"/>
    </row>
    <row r="6571" spans="1:8" x14ac:dyDescent="0.35">
      <c r="A6571" t="str">
        <f t="shared" si="110"/>
        <v>RWP01Ward 6 - Medicine</v>
      </c>
      <c r="B6571" t="s">
        <v>237</v>
      </c>
      <c r="C6571" t="s">
        <v>13950</v>
      </c>
      <c r="D6571" t="s">
        <v>5320</v>
      </c>
      <c r="E6571" t="s">
        <v>285</v>
      </c>
      <c r="F6571" t="s">
        <v>13963</v>
      </c>
      <c r="G6571" s="11"/>
      <c r="H6571" s="11"/>
    </row>
    <row r="6572" spans="1:8" x14ac:dyDescent="0.35">
      <c r="A6572" t="str">
        <f t="shared" si="110"/>
        <v>RWP31Ward 1 - KTC</v>
      </c>
      <c r="B6572" t="s">
        <v>237</v>
      </c>
      <c r="C6572" t="s">
        <v>13950</v>
      </c>
      <c r="D6572" t="s">
        <v>5321</v>
      </c>
      <c r="E6572" t="s">
        <v>5322</v>
      </c>
      <c r="F6572" t="s">
        <v>13964</v>
      </c>
      <c r="G6572" s="11"/>
      <c r="H6572" s="11"/>
    </row>
    <row r="6573" spans="1:8" x14ac:dyDescent="0.35">
      <c r="A6573" t="str">
        <f t="shared" si="110"/>
        <v>RWP50Acute Stroke Unit</v>
      </c>
      <c r="B6573" t="s">
        <v>237</v>
      </c>
      <c r="C6573" t="s">
        <v>13950</v>
      </c>
      <c r="D6573" t="s">
        <v>5325</v>
      </c>
      <c r="E6573" t="s">
        <v>470</v>
      </c>
      <c r="F6573" t="s">
        <v>11469</v>
      </c>
      <c r="G6573" s="11"/>
      <c r="H6573" s="11"/>
    </row>
    <row r="6574" spans="1:8" x14ac:dyDescent="0.35">
      <c r="A6574" t="str">
        <f t="shared" si="110"/>
        <v>RWP50Avon 2- Gastro</v>
      </c>
      <c r="B6574" t="s">
        <v>237</v>
      </c>
      <c r="C6574" t="s">
        <v>13950</v>
      </c>
      <c r="D6574" t="s">
        <v>5325</v>
      </c>
      <c r="E6574" t="s">
        <v>470</v>
      </c>
      <c r="F6574" t="s">
        <v>13965</v>
      </c>
      <c r="G6574" s="11"/>
      <c r="H6574" s="11"/>
    </row>
    <row r="6575" spans="1:8" x14ac:dyDescent="0.35">
      <c r="A6575" t="str">
        <f t="shared" si="110"/>
        <v>RWP50Avon 3 Infectious Diseases</v>
      </c>
      <c r="B6575" t="s">
        <v>237</v>
      </c>
      <c r="C6575" t="s">
        <v>13950</v>
      </c>
      <c r="D6575" t="s">
        <v>5325</v>
      </c>
      <c r="E6575" t="s">
        <v>470</v>
      </c>
      <c r="F6575" t="s">
        <v>13966</v>
      </c>
      <c r="G6575" s="11"/>
      <c r="H6575" s="11"/>
    </row>
    <row r="6576" spans="1:8" x14ac:dyDescent="0.35">
      <c r="A6576" t="str">
        <f t="shared" si="110"/>
        <v>RWP50Avon 4</v>
      </c>
      <c r="B6576" t="s">
        <v>237</v>
      </c>
      <c r="C6576" t="s">
        <v>13950</v>
      </c>
      <c r="D6576" t="s">
        <v>5325</v>
      </c>
      <c r="E6576" t="s">
        <v>470</v>
      </c>
      <c r="F6576" t="s">
        <v>13967</v>
      </c>
      <c r="G6576" s="11"/>
      <c r="H6576" s="11"/>
    </row>
    <row r="6577" spans="1:8" x14ac:dyDescent="0.35">
      <c r="A6577" t="str">
        <f t="shared" si="110"/>
        <v>RWP50Avon 5</v>
      </c>
      <c r="B6577" t="s">
        <v>237</v>
      </c>
      <c r="C6577" t="s">
        <v>13950</v>
      </c>
      <c r="D6577" t="s">
        <v>5325</v>
      </c>
      <c r="E6577" t="s">
        <v>470</v>
      </c>
      <c r="F6577" t="s">
        <v>13968</v>
      </c>
      <c r="G6577" s="11"/>
      <c r="H6577" s="11"/>
    </row>
    <row r="6578" spans="1:8" x14ac:dyDescent="0.35">
      <c r="A6578" t="str">
        <f t="shared" si="110"/>
        <v>RWP50Beech A</v>
      </c>
      <c r="B6578" t="s">
        <v>237</v>
      </c>
      <c r="C6578" t="s">
        <v>13950</v>
      </c>
      <c r="D6578" t="s">
        <v>5325</v>
      </c>
      <c r="E6578" t="s">
        <v>470</v>
      </c>
      <c r="F6578" t="s">
        <v>13969</v>
      </c>
      <c r="G6578" s="11"/>
      <c r="H6578" s="11"/>
    </row>
    <row r="6579" spans="1:8" x14ac:dyDescent="0.35">
      <c r="A6579" t="str">
        <f t="shared" si="110"/>
        <v>RWP50Beech B - Female</v>
      </c>
      <c r="B6579" t="s">
        <v>237</v>
      </c>
      <c r="C6579" t="s">
        <v>13950</v>
      </c>
      <c r="D6579" t="s">
        <v>5325</v>
      </c>
      <c r="E6579" t="s">
        <v>470</v>
      </c>
      <c r="F6579" t="s">
        <v>13970</v>
      </c>
      <c r="G6579" s="11"/>
      <c r="H6579" s="11"/>
    </row>
    <row r="6580" spans="1:8" x14ac:dyDescent="0.35">
      <c r="A6580" t="str">
        <f t="shared" si="110"/>
        <v>RWP50Beech C</v>
      </c>
      <c r="B6580" t="s">
        <v>237</v>
      </c>
      <c r="C6580" t="s">
        <v>13950</v>
      </c>
      <c r="D6580" t="s">
        <v>5325</v>
      </c>
      <c r="E6580" t="s">
        <v>470</v>
      </c>
      <c r="F6580" t="s">
        <v>13971</v>
      </c>
      <c r="G6580" s="11"/>
      <c r="H6580" s="11"/>
    </row>
    <row r="6581" spans="1:8" x14ac:dyDescent="0.35">
      <c r="A6581" t="str">
        <f t="shared" si="110"/>
        <v>RWP50Beech High Care</v>
      </c>
      <c r="B6581" t="s">
        <v>237</v>
      </c>
      <c r="C6581" t="s">
        <v>13950</v>
      </c>
      <c r="D6581" t="s">
        <v>5325</v>
      </c>
      <c r="E6581" t="s">
        <v>470</v>
      </c>
      <c r="F6581" t="s">
        <v>13972</v>
      </c>
      <c r="G6581" s="11"/>
      <c r="H6581" s="11"/>
    </row>
    <row r="6582" spans="1:8" x14ac:dyDescent="0.35">
      <c r="A6582" t="str">
        <f t="shared" si="110"/>
        <v>RWP50Evergreen 1</v>
      </c>
      <c r="B6582" t="s">
        <v>237</v>
      </c>
      <c r="C6582" t="s">
        <v>13950</v>
      </c>
      <c r="D6582" t="s">
        <v>5325</v>
      </c>
      <c r="E6582" t="s">
        <v>470</v>
      </c>
      <c r="F6582" t="s">
        <v>13973</v>
      </c>
      <c r="G6582" s="11"/>
      <c r="H6582" s="11"/>
    </row>
    <row r="6583" spans="1:8" x14ac:dyDescent="0.35">
      <c r="A6583" t="str">
        <f t="shared" si="110"/>
        <v>RWP50Head and Neck Ward</v>
      </c>
      <c r="B6583" t="s">
        <v>237</v>
      </c>
      <c r="C6583" t="s">
        <v>13950</v>
      </c>
      <c r="D6583" t="s">
        <v>5325</v>
      </c>
      <c r="E6583" t="s">
        <v>470</v>
      </c>
      <c r="F6583" t="s">
        <v>13974</v>
      </c>
      <c r="G6583" s="11"/>
      <c r="H6583" s="11"/>
    </row>
    <row r="6584" spans="1:8" x14ac:dyDescent="0.35">
      <c r="A6584" t="str">
        <f t="shared" si="110"/>
        <v>RWP50ICCU - Worcs</v>
      </c>
      <c r="B6584" t="s">
        <v>237</v>
      </c>
      <c r="C6584" t="s">
        <v>13950</v>
      </c>
      <c r="D6584" t="s">
        <v>5325</v>
      </c>
      <c r="E6584" t="s">
        <v>470</v>
      </c>
      <c r="F6584" t="s">
        <v>13975</v>
      </c>
      <c r="G6584" s="11"/>
      <c r="H6584" s="11"/>
    </row>
    <row r="6585" spans="1:8" x14ac:dyDescent="0.35">
      <c r="A6585" t="str">
        <f t="shared" si="110"/>
        <v>RWP50Laurel 1 Cardiology-CCU</v>
      </c>
      <c r="B6585" t="s">
        <v>237</v>
      </c>
      <c r="C6585" t="s">
        <v>13950</v>
      </c>
      <c r="D6585" t="s">
        <v>5325</v>
      </c>
      <c r="E6585" t="s">
        <v>470</v>
      </c>
      <c r="F6585" t="s">
        <v>13976</v>
      </c>
      <c r="G6585" s="11"/>
      <c r="H6585" s="11"/>
    </row>
    <row r="6586" spans="1:8" x14ac:dyDescent="0.35">
      <c r="A6586" t="str">
        <f t="shared" si="110"/>
        <v>RWP50Laurel 3 Haem Ward</v>
      </c>
      <c r="B6586" t="s">
        <v>237</v>
      </c>
      <c r="C6586" t="s">
        <v>13950</v>
      </c>
      <c r="D6586" t="s">
        <v>5325</v>
      </c>
      <c r="E6586" t="s">
        <v>470</v>
      </c>
      <c r="F6586" t="s">
        <v>13977</v>
      </c>
      <c r="G6586" s="11"/>
      <c r="H6586" s="11"/>
    </row>
    <row r="6587" spans="1:8" x14ac:dyDescent="0.35">
      <c r="A6587" t="str">
        <f t="shared" si="110"/>
        <v>RWP50Laurel Unit 2</v>
      </c>
      <c r="B6587" t="s">
        <v>237</v>
      </c>
      <c r="C6587" t="s">
        <v>13950</v>
      </c>
      <c r="D6587" t="s">
        <v>5325</v>
      </c>
      <c r="E6587" t="s">
        <v>470</v>
      </c>
      <c r="F6587" t="s">
        <v>13978</v>
      </c>
      <c r="G6587" s="11"/>
      <c r="H6587" s="11"/>
    </row>
    <row r="6588" spans="1:8" x14ac:dyDescent="0.35">
      <c r="A6588" t="str">
        <f t="shared" si="110"/>
        <v>RWP50Maternity Team 1 Midwives</v>
      </c>
      <c r="B6588" t="s">
        <v>237</v>
      </c>
      <c r="C6588" t="s">
        <v>13950</v>
      </c>
      <c r="D6588" t="s">
        <v>5325</v>
      </c>
      <c r="E6588" t="s">
        <v>470</v>
      </c>
      <c r="F6588" t="s">
        <v>13979</v>
      </c>
      <c r="G6588" s="11"/>
      <c r="H6588" s="11"/>
    </row>
    <row r="6589" spans="1:8" x14ac:dyDescent="0.35">
      <c r="A6589" t="str">
        <f t="shared" si="110"/>
        <v>RWP50MAU Assessment</v>
      </c>
      <c r="B6589" t="s">
        <v>237</v>
      </c>
      <c r="C6589" t="s">
        <v>13950</v>
      </c>
      <c r="D6589" t="s">
        <v>5325</v>
      </c>
      <c r="E6589" t="s">
        <v>470</v>
      </c>
      <c r="F6589" t="s">
        <v>13980</v>
      </c>
      <c r="G6589" s="11"/>
      <c r="H6589" s="11"/>
    </row>
    <row r="6590" spans="1:8" x14ac:dyDescent="0.35">
      <c r="A6590" t="str">
        <f t="shared" si="110"/>
        <v>RWP50MAU High Care and Short Stay</v>
      </c>
      <c r="B6590" t="s">
        <v>237</v>
      </c>
      <c r="C6590" t="s">
        <v>13950</v>
      </c>
      <c r="D6590" t="s">
        <v>5325</v>
      </c>
      <c r="E6590" t="s">
        <v>470</v>
      </c>
      <c r="F6590" t="s">
        <v>13981</v>
      </c>
      <c r="G6590" s="11"/>
      <c r="H6590" s="11"/>
    </row>
    <row r="6591" spans="1:8" x14ac:dyDescent="0.35">
      <c r="A6591" t="str">
        <f t="shared" si="110"/>
        <v>RWP50NICU- Paeds</v>
      </c>
      <c r="B6591" t="s">
        <v>237</v>
      </c>
      <c r="C6591" t="s">
        <v>13950</v>
      </c>
      <c r="D6591" t="s">
        <v>5325</v>
      </c>
      <c r="E6591" t="s">
        <v>470</v>
      </c>
      <c r="F6591" t="s">
        <v>13982</v>
      </c>
      <c r="G6591" s="11"/>
      <c r="H6591" s="11"/>
    </row>
    <row r="6592" spans="1:8" x14ac:dyDescent="0.35">
      <c r="A6592" t="str">
        <f t="shared" si="110"/>
        <v>RWP50Riverbank Unit- Paeds</v>
      </c>
      <c r="B6592" t="s">
        <v>237</v>
      </c>
      <c r="C6592" t="s">
        <v>13950</v>
      </c>
      <c r="D6592" t="s">
        <v>5325</v>
      </c>
      <c r="E6592" t="s">
        <v>470</v>
      </c>
      <c r="F6592" t="s">
        <v>13983</v>
      </c>
      <c r="G6592" s="11"/>
      <c r="H6592" s="11"/>
    </row>
    <row r="6593" spans="1:8" x14ac:dyDescent="0.35">
      <c r="A6593" t="str">
        <f t="shared" si="110"/>
        <v>RWP50Silver Oncology</v>
      </c>
      <c r="B6593" t="s">
        <v>237</v>
      </c>
      <c r="C6593" t="s">
        <v>13950</v>
      </c>
      <c r="D6593" t="s">
        <v>5325</v>
      </c>
      <c r="E6593" t="s">
        <v>470</v>
      </c>
      <c r="F6593" t="s">
        <v>13984</v>
      </c>
      <c r="G6593" s="11"/>
      <c r="H6593" s="11"/>
    </row>
    <row r="6594" spans="1:8" x14ac:dyDescent="0.35">
      <c r="A6594" t="str">
        <f t="shared" si="110"/>
        <v>RWP50Surgical Clinical Decisions Unit (SCDU)</v>
      </c>
      <c r="B6594" t="s">
        <v>237</v>
      </c>
      <c r="C6594" t="s">
        <v>13950</v>
      </c>
      <c r="D6594" t="s">
        <v>5325</v>
      </c>
      <c r="E6594" t="s">
        <v>470</v>
      </c>
      <c r="F6594" t="s">
        <v>13985</v>
      </c>
      <c r="G6594" s="11"/>
      <c r="H6594" s="11"/>
    </row>
    <row r="6595" spans="1:8" x14ac:dyDescent="0.35">
      <c r="A6595" t="str">
        <f t="shared" si="110"/>
        <v>RWP50Trauma &amp; Orthopaedic A Ward - WRH</v>
      </c>
      <c r="B6595" t="s">
        <v>237</v>
      </c>
      <c r="C6595" t="s">
        <v>13950</v>
      </c>
      <c r="D6595" t="s">
        <v>5325</v>
      </c>
      <c r="E6595" t="s">
        <v>470</v>
      </c>
      <c r="F6595" t="s">
        <v>13986</v>
      </c>
      <c r="G6595" s="11"/>
      <c r="H6595" s="11"/>
    </row>
    <row r="6596" spans="1:8" x14ac:dyDescent="0.35">
      <c r="A6596" t="str">
        <f t="shared" si="110"/>
        <v>RWP50Vascular Unit &amp; VHCU</v>
      </c>
      <c r="B6596" t="s">
        <v>237</v>
      </c>
      <c r="C6596" t="s">
        <v>13950</v>
      </c>
      <c r="D6596" t="s">
        <v>5325</v>
      </c>
      <c r="E6596" t="s">
        <v>470</v>
      </c>
      <c r="F6596" t="s">
        <v>13987</v>
      </c>
      <c r="G6596" s="11"/>
      <c r="H6596" s="11"/>
    </row>
    <row r="6597" spans="1:8" x14ac:dyDescent="0.35">
      <c r="A6597" t="str">
        <f t="shared" si="110"/>
        <v>R1ACDCHURCHVIEW HOUSE</v>
      </c>
      <c r="B6597" t="s">
        <v>238</v>
      </c>
      <c r="C6597" t="s">
        <v>13988</v>
      </c>
      <c r="D6597" t="s">
        <v>294</v>
      </c>
      <c r="E6597" t="s">
        <v>295</v>
      </c>
      <c r="F6597" t="s">
        <v>295</v>
      </c>
      <c r="G6597" s="11"/>
      <c r="H6597" s="11"/>
    </row>
    <row r="6598" spans="1:8" x14ac:dyDescent="0.35">
      <c r="A6598" t="str">
        <f t="shared" si="110"/>
        <v>R1AREABBOTT WARD</v>
      </c>
      <c r="B6598" t="s">
        <v>238</v>
      </c>
      <c r="C6598" t="s">
        <v>13988</v>
      </c>
      <c r="D6598" t="s">
        <v>296</v>
      </c>
      <c r="E6598" t="s">
        <v>297</v>
      </c>
      <c r="F6598" t="s">
        <v>13989</v>
      </c>
      <c r="G6598" s="11"/>
      <c r="H6598" s="11"/>
    </row>
    <row r="6599" spans="1:8" x14ac:dyDescent="0.35">
      <c r="A6599" t="str">
        <f t="shared" si="110"/>
        <v>R1AREIZOD WARD</v>
      </c>
      <c r="B6599" t="s">
        <v>238</v>
      </c>
      <c r="C6599" t="s">
        <v>13988</v>
      </c>
      <c r="D6599" t="s">
        <v>296</v>
      </c>
      <c r="E6599" t="s">
        <v>297</v>
      </c>
      <c r="F6599" t="s">
        <v>13990</v>
      </c>
      <c r="G6599" s="11"/>
      <c r="H6599" s="11"/>
    </row>
    <row r="6600" spans="1:8" x14ac:dyDescent="0.35">
      <c r="A6600" t="str">
        <f t="shared" si="110"/>
        <v>R1AREWA ORTHOPAEDIC REHABILITATION UNIT</v>
      </c>
      <c r="B6600" t="s">
        <v>238</v>
      </c>
      <c r="C6600" t="s">
        <v>13988</v>
      </c>
      <c r="D6600" t="s">
        <v>296</v>
      </c>
      <c r="E6600" t="s">
        <v>297</v>
      </c>
      <c r="F6600" t="s">
        <v>13991</v>
      </c>
      <c r="G6600" s="11"/>
      <c r="H6600" s="11"/>
    </row>
    <row r="6601" spans="1:8" x14ac:dyDescent="0.35">
      <c r="A6601" t="str">
        <f t="shared" si="110"/>
        <v>R1AREWILLOWS STROKE WARD</v>
      </c>
      <c r="B6601" t="s">
        <v>238</v>
      </c>
      <c r="C6601" t="s">
        <v>13988</v>
      </c>
      <c r="D6601" t="s">
        <v>296</v>
      </c>
      <c r="E6601" t="s">
        <v>297</v>
      </c>
      <c r="F6601" t="s">
        <v>13992</v>
      </c>
      <c r="G6601" s="11"/>
      <c r="H6601" s="11"/>
    </row>
    <row r="6602" spans="1:8" x14ac:dyDescent="0.35">
      <c r="A6602" t="str">
        <f t="shared" si="110"/>
        <v>R1ARGMALVERN COMMUNITY HOSPITAL</v>
      </c>
      <c r="B6602" t="s">
        <v>238</v>
      </c>
      <c r="C6602" t="s">
        <v>13988</v>
      </c>
      <c r="D6602" t="s">
        <v>298</v>
      </c>
      <c r="E6602" t="s">
        <v>299</v>
      </c>
      <c r="F6602" t="s">
        <v>365</v>
      </c>
      <c r="G6602" s="11"/>
      <c r="H6602" s="11"/>
    </row>
    <row r="6603" spans="1:8" x14ac:dyDescent="0.35">
      <c r="A6603" t="str">
        <f t="shared" si="110"/>
        <v>R1ARJPERSHORE COMMUNITY HOSPITAL</v>
      </c>
      <c r="B6603" t="s">
        <v>238</v>
      </c>
      <c r="C6603" t="s">
        <v>13988</v>
      </c>
      <c r="D6603" t="s">
        <v>300</v>
      </c>
      <c r="E6603" t="s">
        <v>301</v>
      </c>
      <c r="F6603" t="s">
        <v>13993</v>
      </c>
      <c r="G6603" s="11"/>
      <c r="H6603" s="11"/>
    </row>
    <row r="6604" spans="1:8" x14ac:dyDescent="0.35">
      <c r="A6604" t="str">
        <f t="shared" si="110"/>
        <v>R1ARLTENBURY COMMUNITY HOSPITAL</v>
      </c>
      <c r="B6604" t="s">
        <v>238</v>
      </c>
      <c r="C6604" t="s">
        <v>13988</v>
      </c>
      <c r="D6604" t="s">
        <v>302</v>
      </c>
      <c r="E6604" t="s">
        <v>303</v>
      </c>
      <c r="F6604" t="s">
        <v>417</v>
      </c>
      <c r="G6604" s="11"/>
      <c r="H6604" s="11"/>
    </row>
    <row r="6605" spans="1:8" x14ac:dyDescent="0.35">
      <c r="A6605" t="str">
        <f t="shared" si="110"/>
        <v>R1ARKCOTTAGE WARD</v>
      </c>
      <c r="B6605" t="s">
        <v>238</v>
      </c>
      <c r="C6605" t="s">
        <v>13988</v>
      </c>
      <c r="D6605" t="s">
        <v>308</v>
      </c>
      <c r="E6605" t="s">
        <v>309</v>
      </c>
      <c r="F6605" t="s">
        <v>8062</v>
      </c>
      <c r="G6605" s="11"/>
      <c r="H6605" s="11"/>
    </row>
    <row r="6606" spans="1:8" x14ac:dyDescent="0.35">
      <c r="A6606" t="str">
        <f t="shared" si="110"/>
        <v>R1ARKLICKEY WARD</v>
      </c>
      <c r="B6606" t="s">
        <v>238</v>
      </c>
      <c r="C6606" t="s">
        <v>13988</v>
      </c>
      <c r="D6606" t="s">
        <v>308</v>
      </c>
      <c r="E6606" t="s">
        <v>309</v>
      </c>
      <c r="F6606" t="s">
        <v>13994</v>
      </c>
      <c r="G6606" s="11"/>
      <c r="H6606" s="11"/>
    </row>
    <row r="6607" spans="1:8" x14ac:dyDescent="0.35">
      <c r="A6607" t="str">
        <f t="shared" si="110"/>
        <v>R1ARKPRIMROSE UNIT</v>
      </c>
      <c r="B6607" t="s">
        <v>238</v>
      </c>
      <c r="C6607" t="s">
        <v>13988</v>
      </c>
      <c r="D6607" t="s">
        <v>308</v>
      </c>
      <c r="E6607" t="s">
        <v>309</v>
      </c>
      <c r="F6607" t="s">
        <v>13995</v>
      </c>
      <c r="G6607" s="11"/>
      <c r="H6607" s="11"/>
    </row>
    <row r="6608" spans="1:8" x14ac:dyDescent="0.35">
      <c r="A6608" t="str">
        <f t="shared" si="110"/>
        <v>R1ARKWYRE FOREST WARD</v>
      </c>
      <c r="B6608" t="s">
        <v>238</v>
      </c>
      <c r="C6608" t="s">
        <v>13988</v>
      </c>
      <c r="D6608" t="s">
        <v>308</v>
      </c>
      <c r="E6608" t="s">
        <v>309</v>
      </c>
      <c r="F6608" t="s">
        <v>13996</v>
      </c>
      <c r="G6608" s="11"/>
      <c r="H6608" s="11"/>
    </row>
    <row r="6609" spans="1:8" x14ac:dyDescent="0.35">
      <c r="A6609" t="str">
        <f t="shared" si="110"/>
        <v>R1AAVCROMWELL HOUSE</v>
      </c>
      <c r="B6609" t="s">
        <v>238</v>
      </c>
      <c r="C6609" t="s">
        <v>13988</v>
      </c>
      <c r="D6609" t="s">
        <v>324</v>
      </c>
      <c r="E6609" t="s">
        <v>325</v>
      </c>
      <c r="F6609" t="s">
        <v>325</v>
      </c>
      <c r="G6609" s="11"/>
      <c r="H6609" s="11"/>
    </row>
    <row r="6610" spans="1:8" x14ac:dyDescent="0.35">
      <c r="A6610" t="str">
        <f t="shared" si="110"/>
        <v>R1A49HILL CREST WARD</v>
      </c>
      <c r="B6610" t="s">
        <v>238</v>
      </c>
      <c r="C6610" t="s">
        <v>13988</v>
      </c>
      <c r="D6610" t="s">
        <v>344</v>
      </c>
      <c r="E6610" t="s">
        <v>345</v>
      </c>
      <c r="F6610" t="s">
        <v>13997</v>
      </c>
      <c r="G6610" s="11"/>
      <c r="H6610" s="11"/>
    </row>
    <row r="6611" spans="1:8" x14ac:dyDescent="0.35">
      <c r="A6611" t="str">
        <f t="shared" si="110"/>
        <v>R1A22KEITH WINTER CLOSE</v>
      </c>
      <c r="B6611" t="s">
        <v>238</v>
      </c>
      <c r="C6611" t="s">
        <v>13988</v>
      </c>
      <c r="D6611" t="s">
        <v>354</v>
      </c>
      <c r="E6611" t="s">
        <v>355</v>
      </c>
      <c r="F6611" t="s">
        <v>13998</v>
      </c>
      <c r="G6611" s="11"/>
      <c r="H6611" s="11"/>
    </row>
    <row r="6612" spans="1:8" x14ac:dyDescent="0.35">
      <c r="A6612" t="str">
        <f t="shared" si="110"/>
        <v>R1A58LUDLOW ROAD</v>
      </c>
      <c r="B6612" t="s">
        <v>238</v>
      </c>
      <c r="C6612" t="s">
        <v>13988</v>
      </c>
      <c r="D6612" t="s">
        <v>362</v>
      </c>
      <c r="E6612" t="s">
        <v>363</v>
      </c>
      <c r="F6612" t="s">
        <v>363</v>
      </c>
      <c r="G6612" s="11"/>
      <c r="H6612" s="11"/>
    </row>
    <row r="6613" spans="1:8" x14ac:dyDescent="0.35">
      <c r="A6613" t="str">
        <f t="shared" si="110"/>
        <v>R1ACCMEADOW WARD (NEW HAVEN)</v>
      </c>
      <c r="B6613" t="s">
        <v>238</v>
      </c>
      <c r="C6613" t="s">
        <v>13988</v>
      </c>
      <c r="D6613" t="s">
        <v>376</v>
      </c>
      <c r="E6613" t="s">
        <v>377</v>
      </c>
      <c r="F6613" t="s">
        <v>13999</v>
      </c>
      <c r="G6613" s="11"/>
      <c r="H6613" s="11"/>
    </row>
    <row r="6614" spans="1:8" x14ac:dyDescent="0.35">
      <c r="A6614" t="str">
        <f t="shared" si="110"/>
        <v>R1ACCWOODLAND WARD (NEW HAVEN)</v>
      </c>
      <c r="B6614" t="s">
        <v>238</v>
      </c>
      <c r="C6614" t="s">
        <v>13988</v>
      </c>
      <c r="D6614" t="s">
        <v>376</v>
      </c>
      <c r="E6614" t="s">
        <v>377</v>
      </c>
      <c r="F6614" t="s">
        <v>14000</v>
      </c>
      <c r="G6614" s="11"/>
      <c r="H6614" s="11"/>
    </row>
    <row r="6615" spans="1:8" x14ac:dyDescent="0.35">
      <c r="A6615" t="str">
        <f t="shared" si="110"/>
        <v>R1A07ATHELON WARD</v>
      </c>
      <c r="B6615" t="s">
        <v>238</v>
      </c>
      <c r="C6615" t="s">
        <v>13988</v>
      </c>
      <c r="D6615" t="s">
        <v>378</v>
      </c>
      <c r="E6615" t="s">
        <v>14001</v>
      </c>
      <c r="F6615" t="s">
        <v>14002</v>
      </c>
      <c r="G6615" s="11"/>
      <c r="H6615" s="11"/>
    </row>
    <row r="6616" spans="1:8" x14ac:dyDescent="0.35">
      <c r="A6616" t="str">
        <f t="shared" si="110"/>
        <v>R1A07HADLEY UNIT (PICU)</v>
      </c>
      <c r="B6616" t="s">
        <v>238</v>
      </c>
      <c r="C6616" t="s">
        <v>13988</v>
      </c>
      <c r="D6616" t="s">
        <v>378</v>
      </c>
      <c r="E6616" t="s">
        <v>14001</v>
      </c>
      <c r="F6616" t="s">
        <v>14003</v>
      </c>
      <c r="G6616" s="11"/>
      <c r="H6616" s="11"/>
    </row>
    <row r="6617" spans="1:8" x14ac:dyDescent="0.35">
      <c r="A6617" t="str">
        <f t="shared" si="110"/>
        <v>R1A07HOLT WARD</v>
      </c>
      <c r="B6617" t="s">
        <v>238</v>
      </c>
      <c r="C6617" t="s">
        <v>13988</v>
      </c>
      <c r="D6617" t="s">
        <v>378</v>
      </c>
      <c r="E6617" t="s">
        <v>14001</v>
      </c>
      <c r="F6617" t="s">
        <v>14004</v>
      </c>
      <c r="G6617" s="11"/>
      <c r="H6617" s="11"/>
    </row>
    <row r="6618" spans="1:8" x14ac:dyDescent="0.35">
      <c r="A6618" t="str">
        <f t="shared" si="110"/>
        <v>R1ACYOSBORNE COURT</v>
      </c>
      <c r="B6618" t="s">
        <v>238</v>
      </c>
      <c r="C6618" t="s">
        <v>13988</v>
      </c>
      <c r="D6618" t="s">
        <v>382</v>
      </c>
      <c r="E6618" t="s">
        <v>383</v>
      </c>
      <c r="F6618" t="s">
        <v>383</v>
      </c>
      <c r="G6618" s="11"/>
      <c r="H6618" s="11"/>
    </row>
    <row r="6619" spans="1:8" x14ac:dyDescent="0.35">
      <c r="A6619" t="str">
        <f t="shared" si="110"/>
        <v>R1AMACANTILUPE</v>
      </c>
      <c r="B6619" t="s">
        <v>238</v>
      </c>
      <c r="C6619" t="s">
        <v>13988</v>
      </c>
      <c r="D6619" t="s">
        <v>14493</v>
      </c>
      <c r="E6619" t="s">
        <v>4227</v>
      </c>
      <c r="F6619" t="s">
        <v>14494</v>
      </c>
      <c r="G6619" s="11" t="s">
        <v>14497</v>
      </c>
      <c r="H6619" s="11"/>
    </row>
    <row r="6620" spans="1:8" x14ac:dyDescent="0.35">
      <c r="A6620" t="str">
        <f t="shared" si="110"/>
        <v>R1AMAJENNY LIND</v>
      </c>
      <c r="B6620" t="s">
        <v>238</v>
      </c>
      <c r="C6620" t="s">
        <v>13988</v>
      </c>
      <c r="D6620" t="s">
        <v>14493</v>
      </c>
      <c r="E6620" t="s">
        <v>4227</v>
      </c>
      <c r="F6620" t="s">
        <v>14495</v>
      </c>
      <c r="G6620" s="11" t="s">
        <v>14497</v>
      </c>
      <c r="H6620" s="11"/>
    </row>
    <row r="6621" spans="1:8" x14ac:dyDescent="0.35">
      <c r="A6621" t="str">
        <f t="shared" si="110"/>
        <v>R1AMAMORTIMER</v>
      </c>
      <c r="B6621" t="s">
        <v>238</v>
      </c>
      <c r="C6621" t="s">
        <v>13988</v>
      </c>
      <c r="D6621" t="s">
        <v>14493</v>
      </c>
      <c r="E6621" t="s">
        <v>4227</v>
      </c>
      <c r="F6621" t="s">
        <v>14496</v>
      </c>
      <c r="G6621" s="11" t="s">
        <v>14497</v>
      </c>
      <c r="H6621" s="11"/>
    </row>
    <row r="6622" spans="1:8" x14ac:dyDescent="0.35">
      <c r="A6622" t="str">
        <f t="shared" si="110"/>
        <v>R1AHMAPPLE ORCHARD WARD</v>
      </c>
      <c r="B6622" t="s">
        <v>238</v>
      </c>
      <c r="C6622" t="s">
        <v>13988</v>
      </c>
      <c r="D6622" t="s">
        <v>440</v>
      </c>
      <c r="E6622" t="s">
        <v>441</v>
      </c>
      <c r="F6622" t="s">
        <v>14005</v>
      </c>
      <c r="G6622" s="11"/>
      <c r="H6622" s="11"/>
    </row>
    <row r="6623" spans="1:8" x14ac:dyDescent="0.35">
      <c r="A6623" t="str">
        <f t="shared" si="110"/>
        <v>R1AHMCHERRY ORCHARD WARD</v>
      </c>
      <c r="B6623" t="s">
        <v>238</v>
      </c>
      <c r="C6623" t="s">
        <v>13988</v>
      </c>
      <c r="D6623" t="s">
        <v>440</v>
      </c>
      <c r="E6623" t="s">
        <v>441</v>
      </c>
      <c r="F6623" t="s">
        <v>14006</v>
      </c>
      <c r="G6623" s="11"/>
      <c r="H6623" s="11"/>
    </row>
    <row r="6624" spans="1:8" x14ac:dyDescent="0.35">
      <c r="A6624" t="str">
        <f t="shared" si="110"/>
        <v>RRF02Acute Stroke Unit</v>
      </c>
      <c r="B6624" t="s">
        <v>239</v>
      </c>
      <c r="C6624" t="s">
        <v>14007</v>
      </c>
      <c r="D6624" t="s">
        <v>3253</v>
      </c>
      <c r="E6624" t="s">
        <v>3254</v>
      </c>
      <c r="F6624" t="s">
        <v>11469</v>
      </c>
      <c r="G6624" s="11"/>
      <c r="H6624" s="11"/>
    </row>
    <row r="6625" spans="1:8" x14ac:dyDescent="0.35">
      <c r="A6625" t="str">
        <f t="shared" si="110"/>
        <v>RRF02Aspull</v>
      </c>
      <c r="B6625" t="s">
        <v>239</v>
      </c>
      <c r="C6625" t="s">
        <v>14007</v>
      </c>
      <c r="D6625" t="s">
        <v>3253</v>
      </c>
      <c r="E6625" t="s">
        <v>3254</v>
      </c>
      <c r="F6625" t="s">
        <v>14008</v>
      </c>
      <c r="G6625" s="11"/>
      <c r="H6625" s="11"/>
    </row>
    <row r="6626" spans="1:8" x14ac:dyDescent="0.35">
      <c r="A6626" t="str">
        <f t="shared" si="110"/>
        <v>RRF02Cardio and Respiratory</v>
      </c>
      <c r="B6626" t="s">
        <v>239</v>
      </c>
      <c r="C6626" t="s">
        <v>14007</v>
      </c>
      <c r="D6626" t="s">
        <v>3253</v>
      </c>
      <c r="E6626" t="s">
        <v>3254</v>
      </c>
      <c r="F6626" t="s">
        <v>14009</v>
      </c>
      <c r="G6626" s="11"/>
      <c r="H6626" s="11"/>
    </row>
    <row r="6627" spans="1:8" x14ac:dyDescent="0.35">
      <c r="A6627" t="str">
        <f t="shared" si="110"/>
        <v>RRF02Coronary Care Unit</v>
      </c>
      <c r="B6627" t="s">
        <v>239</v>
      </c>
      <c r="C6627" t="s">
        <v>14007</v>
      </c>
      <c r="D6627" t="s">
        <v>3253</v>
      </c>
      <c r="E6627" t="s">
        <v>3254</v>
      </c>
      <c r="F6627" t="s">
        <v>8650</v>
      </c>
      <c r="G6627" s="11"/>
      <c r="H6627" s="11"/>
    </row>
    <row r="6628" spans="1:8" x14ac:dyDescent="0.35">
      <c r="A6628" t="str">
        <f t="shared" si="110"/>
        <v>RRF02Elderly Care Unit</v>
      </c>
      <c r="B6628" t="s">
        <v>239</v>
      </c>
      <c r="C6628" t="s">
        <v>14007</v>
      </c>
      <c r="D6628" t="s">
        <v>3253</v>
      </c>
      <c r="E6628" t="s">
        <v>3254</v>
      </c>
      <c r="F6628" t="s">
        <v>14010</v>
      </c>
      <c r="G6628" s="11"/>
      <c r="H6628" s="11"/>
    </row>
    <row r="6629" spans="1:8" x14ac:dyDescent="0.35">
      <c r="A6629" t="str">
        <f t="shared" ref="A6629:A6692" si="111">CONCATENATE(D6629,F6629)</f>
        <v>RRF02Highfield</v>
      </c>
      <c r="B6629" t="s">
        <v>239</v>
      </c>
      <c r="C6629" t="s">
        <v>14007</v>
      </c>
      <c r="D6629" t="s">
        <v>3253</v>
      </c>
      <c r="E6629" t="s">
        <v>3254</v>
      </c>
      <c r="F6629" t="s">
        <v>11855</v>
      </c>
      <c r="G6629" s="11"/>
      <c r="H6629" s="11"/>
    </row>
    <row r="6630" spans="1:8" x14ac:dyDescent="0.35">
      <c r="A6630" t="str">
        <f t="shared" si="111"/>
        <v>RRF02Intensive Care Unit/ High Dependancy Unit</v>
      </c>
      <c r="B6630" t="s">
        <v>239</v>
      </c>
      <c r="C6630" t="s">
        <v>14007</v>
      </c>
      <c r="D6630" t="s">
        <v>3253</v>
      </c>
      <c r="E6630" t="s">
        <v>3254</v>
      </c>
      <c r="F6630" t="s">
        <v>14011</v>
      </c>
      <c r="G6630" s="11"/>
      <c r="H6630" s="11"/>
    </row>
    <row r="6631" spans="1:8" x14ac:dyDescent="0.35">
      <c r="A6631" t="str">
        <f t="shared" si="111"/>
        <v>RRF02Langtree</v>
      </c>
      <c r="B6631" t="s">
        <v>239</v>
      </c>
      <c r="C6631" t="s">
        <v>14007</v>
      </c>
      <c r="D6631" t="s">
        <v>3253</v>
      </c>
      <c r="E6631" t="s">
        <v>3254</v>
      </c>
      <c r="F6631" t="s">
        <v>14012</v>
      </c>
      <c r="G6631" s="11"/>
      <c r="H6631" s="11"/>
    </row>
    <row r="6632" spans="1:8" x14ac:dyDescent="0.35">
      <c r="A6632" t="str">
        <f t="shared" si="111"/>
        <v>RRF02Maternity unit</v>
      </c>
      <c r="B6632" t="s">
        <v>239</v>
      </c>
      <c r="C6632" t="s">
        <v>14007</v>
      </c>
      <c r="D6632" t="s">
        <v>3253</v>
      </c>
      <c r="E6632" t="s">
        <v>3254</v>
      </c>
      <c r="F6632" t="s">
        <v>14013</v>
      </c>
      <c r="G6632" s="11"/>
      <c r="H6632" s="11"/>
    </row>
    <row r="6633" spans="1:8" x14ac:dyDescent="0.35">
      <c r="A6633" t="str">
        <f t="shared" si="111"/>
        <v>RRF02Neonatal Unit</v>
      </c>
      <c r="B6633" t="s">
        <v>239</v>
      </c>
      <c r="C6633" t="s">
        <v>14007</v>
      </c>
      <c r="D6633" t="s">
        <v>3253</v>
      </c>
      <c r="E6633" t="s">
        <v>3254</v>
      </c>
      <c r="F6633" t="s">
        <v>8360</v>
      </c>
      <c r="G6633" s="11"/>
      <c r="H6633" s="11"/>
    </row>
    <row r="6634" spans="1:8" x14ac:dyDescent="0.35">
      <c r="A6634" t="str">
        <f t="shared" si="111"/>
        <v>RRF02Orrell</v>
      </c>
      <c r="B6634" t="s">
        <v>239</v>
      </c>
      <c r="C6634" t="s">
        <v>14007</v>
      </c>
      <c r="D6634" t="s">
        <v>3253</v>
      </c>
      <c r="E6634" t="s">
        <v>3254</v>
      </c>
      <c r="F6634" t="s">
        <v>14014</v>
      </c>
      <c r="G6634" s="11"/>
      <c r="H6634" s="11"/>
    </row>
    <row r="6635" spans="1:8" x14ac:dyDescent="0.35">
      <c r="A6635" t="str">
        <f t="shared" si="111"/>
        <v>RRF02Pemberton</v>
      </c>
      <c r="B6635" t="s">
        <v>239</v>
      </c>
      <c r="C6635" t="s">
        <v>14007</v>
      </c>
      <c r="D6635" t="s">
        <v>3253</v>
      </c>
      <c r="E6635" t="s">
        <v>3254</v>
      </c>
      <c r="F6635" t="s">
        <v>14015</v>
      </c>
      <c r="G6635" s="11"/>
      <c r="H6635" s="11"/>
    </row>
    <row r="6636" spans="1:8" x14ac:dyDescent="0.35">
      <c r="A6636" t="str">
        <f t="shared" si="111"/>
        <v>RRF02Rainbow</v>
      </c>
      <c r="B6636" t="s">
        <v>239</v>
      </c>
      <c r="C6636" t="s">
        <v>14007</v>
      </c>
      <c r="D6636" t="s">
        <v>3253</v>
      </c>
      <c r="E6636" t="s">
        <v>3254</v>
      </c>
      <c r="F6636" t="s">
        <v>11475</v>
      </c>
      <c r="G6636" s="11"/>
      <c r="H6636" s="11"/>
    </row>
    <row r="6637" spans="1:8" x14ac:dyDescent="0.35">
      <c r="A6637" t="str">
        <f t="shared" si="111"/>
        <v>RRF02Shevington</v>
      </c>
      <c r="B6637" t="s">
        <v>239</v>
      </c>
      <c r="C6637" t="s">
        <v>14007</v>
      </c>
      <c r="D6637" t="s">
        <v>3253</v>
      </c>
      <c r="E6637" t="s">
        <v>3254</v>
      </c>
      <c r="F6637" t="s">
        <v>14016</v>
      </c>
      <c r="G6637" s="11"/>
      <c r="H6637" s="11"/>
    </row>
    <row r="6638" spans="1:8" x14ac:dyDescent="0.35">
      <c r="A6638" t="str">
        <f t="shared" si="111"/>
        <v>RRF02Swinley</v>
      </c>
      <c r="B6638" t="s">
        <v>239</v>
      </c>
      <c r="C6638" t="s">
        <v>14007</v>
      </c>
      <c r="D6638" t="s">
        <v>3253</v>
      </c>
      <c r="E6638" t="s">
        <v>3254</v>
      </c>
      <c r="F6638" t="s">
        <v>14017</v>
      </c>
      <c r="G6638" s="11"/>
      <c r="H6638" s="11"/>
    </row>
    <row r="6639" spans="1:8" x14ac:dyDescent="0.35">
      <c r="A6639" t="str">
        <f t="shared" si="111"/>
        <v>RRF53John Charnley</v>
      </c>
      <c r="B6639" t="s">
        <v>239</v>
      </c>
      <c r="C6639" t="s">
        <v>14007</v>
      </c>
      <c r="D6639" t="s">
        <v>3259</v>
      </c>
      <c r="E6639" t="s">
        <v>3260</v>
      </c>
      <c r="F6639" t="s">
        <v>14018</v>
      </c>
      <c r="G6639" s="11"/>
      <c r="H6639" s="11"/>
    </row>
    <row r="6640" spans="1:8" x14ac:dyDescent="0.35">
      <c r="A6640" t="str">
        <f t="shared" si="111"/>
        <v>RRF53Ward A</v>
      </c>
      <c r="B6640" t="s">
        <v>239</v>
      </c>
      <c r="C6640" t="s">
        <v>14007</v>
      </c>
      <c r="D6640" t="s">
        <v>3259</v>
      </c>
      <c r="E6640" t="s">
        <v>3260</v>
      </c>
      <c r="F6640" t="s">
        <v>14019</v>
      </c>
      <c r="G6640" s="11"/>
      <c r="H6640" s="11"/>
    </row>
    <row r="6641" spans="1:8" x14ac:dyDescent="0.35">
      <c r="A6641" t="str">
        <f t="shared" si="111"/>
        <v>RRF53Ward B</v>
      </c>
      <c r="B6641" t="s">
        <v>239</v>
      </c>
      <c r="C6641" t="s">
        <v>14007</v>
      </c>
      <c r="D6641" t="s">
        <v>3259</v>
      </c>
      <c r="E6641" t="s">
        <v>3260</v>
      </c>
      <c r="F6641" t="s">
        <v>14020</v>
      </c>
      <c r="G6641" s="11"/>
      <c r="H6641" s="11"/>
    </row>
    <row r="6642" spans="1:8" x14ac:dyDescent="0.35">
      <c r="A6642" t="str">
        <f t="shared" si="111"/>
        <v>RLQ01Acute Medical Unit</v>
      </c>
      <c r="B6642" t="s">
        <v>240</v>
      </c>
      <c r="C6642" t="s">
        <v>14021</v>
      </c>
      <c r="D6642" t="s">
        <v>2334</v>
      </c>
      <c r="E6642" t="s">
        <v>2335</v>
      </c>
      <c r="F6642" t="s">
        <v>9313</v>
      </c>
      <c r="G6642" s="11"/>
      <c r="H6642" s="11"/>
    </row>
    <row r="6643" spans="1:8" x14ac:dyDescent="0.35">
      <c r="A6643" t="str">
        <f t="shared" si="111"/>
        <v>RLQ01Arrow Ward</v>
      </c>
      <c r="B6643" t="s">
        <v>240</v>
      </c>
      <c r="C6643" t="s">
        <v>14021</v>
      </c>
      <c r="D6643" t="s">
        <v>2334</v>
      </c>
      <c r="E6643" t="s">
        <v>2335</v>
      </c>
      <c r="F6643" t="s">
        <v>14022</v>
      </c>
      <c r="G6643" s="11"/>
      <c r="H6643" s="11"/>
    </row>
    <row r="6644" spans="1:8" x14ac:dyDescent="0.35">
      <c r="A6644" t="str">
        <f t="shared" si="111"/>
        <v>RLQ01Bromyard Community Hospital</v>
      </c>
      <c r="B6644" t="s">
        <v>240</v>
      </c>
      <c r="C6644" t="s">
        <v>14021</v>
      </c>
      <c r="D6644" t="s">
        <v>2334</v>
      </c>
      <c r="E6644" t="s">
        <v>2335</v>
      </c>
      <c r="F6644" t="s">
        <v>14023</v>
      </c>
      <c r="G6644" s="11"/>
      <c r="H6644" s="11"/>
    </row>
    <row r="6645" spans="1:8" x14ac:dyDescent="0.35">
      <c r="A6645" t="str">
        <f t="shared" si="111"/>
        <v>RLQ01Cardiac Care Unit</v>
      </c>
      <c r="B6645" t="s">
        <v>240</v>
      </c>
      <c r="C6645" t="s">
        <v>14021</v>
      </c>
      <c r="D6645" t="s">
        <v>2334</v>
      </c>
      <c r="E6645" t="s">
        <v>2335</v>
      </c>
      <c r="F6645" t="s">
        <v>10110</v>
      </c>
      <c r="G6645" s="11"/>
      <c r="H6645" s="11"/>
    </row>
    <row r="6646" spans="1:8" x14ac:dyDescent="0.35">
      <c r="A6646" t="str">
        <f t="shared" si="111"/>
        <v>RLQ01Childrens Ward</v>
      </c>
      <c r="B6646" t="s">
        <v>240</v>
      </c>
      <c r="C6646" t="s">
        <v>14021</v>
      </c>
      <c r="D6646" t="s">
        <v>2334</v>
      </c>
      <c r="E6646" t="s">
        <v>2335</v>
      </c>
      <c r="F6646" t="s">
        <v>10607</v>
      </c>
      <c r="G6646" s="11"/>
      <c r="H6646" s="11"/>
    </row>
    <row r="6647" spans="1:8" x14ac:dyDescent="0.35">
      <c r="A6647" t="str">
        <f t="shared" si="111"/>
        <v>RLQ01Frome Ward</v>
      </c>
      <c r="B6647" t="s">
        <v>240</v>
      </c>
      <c r="C6647" t="s">
        <v>14021</v>
      </c>
      <c r="D6647" t="s">
        <v>2334</v>
      </c>
      <c r="E6647" t="s">
        <v>2335</v>
      </c>
      <c r="F6647" t="s">
        <v>14024</v>
      </c>
      <c r="G6647" s="11"/>
      <c r="H6647" s="11"/>
    </row>
    <row r="6648" spans="1:8" x14ac:dyDescent="0.35">
      <c r="A6648" t="str">
        <f t="shared" si="111"/>
        <v>RLQ01Gilwern Assessment Unit</v>
      </c>
      <c r="B6648" t="s">
        <v>240</v>
      </c>
      <c r="C6648" t="s">
        <v>14021</v>
      </c>
      <c r="D6648" t="s">
        <v>2334</v>
      </c>
      <c r="E6648" t="s">
        <v>2335</v>
      </c>
      <c r="F6648" t="s">
        <v>14025</v>
      </c>
      <c r="G6648" s="11"/>
      <c r="H6648" s="11"/>
    </row>
    <row r="6649" spans="1:8" x14ac:dyDescent="0.35">
      <c r="A6649" t="str">
        <f t="shared" si="111"/>
        <v>RLQ01Intensive Care Unit</v>
      </c>
      <c r="B6649" t="s">
        <v>240</v>
      </c>
      <c r="C6649" t="s">
        <v>14021</v>
      </c>
      <c r="D6649" t="s">
        <v>2334</v>
      </c>
      <c r="E6649" t="s">
        <v>2335</v>
      </c>
      <c r="F6649" t="s">
        <v>8806</v>
      </c>
      <c r="G6649" s="11"/>
      <c r="H6649" s="11"/>
    </row>
    <row r="6650" spans="1:8" x14ac:dyDescent="0.35">
      <c r="A6650" t="str">
        <f t="shared" si="111"/>
        <v>RLQ01Leadon Ward</v>
      </c>
      <c r="B6650" t="s">
        <v>240</v>
      </c>
      <c r="C6650" t="s">
        <v>14021</v>
      </c>
      <c r="D6650" t="s">
        <v>2334</v>
      </c>
      <c r="E6650" t="s">
        <v>2335</v>
      </c>
      <c r="F6650" t="s">
        <v>14026</v>
      </c>
      <c r="G6650" s="11"/>
      <c r="H6650" s="11"/>
    </row>
    <row r="6651" spans="1:8" x14ac:dyDescent="0.35">
      <c r="A6651" t="str">
        <f t="shared" si="111"/>
        <v>RLQ01Leominster Community Hospital</v>
      </c>
      <c r="B6651" t="s">
        <v>240</v>
      </c>
      <c r="C6651" t="s">
        <v>14021</v>
      </c>
      <c r="D6651" t="s">
        <v>2334</v>
      </c>
      <c r="E6651" t="s">
        <v>2335</v>
      </c>
      <c r="F6651" t="s">
        <v>14027</v>
      </c>
      <c r="G6651" s="11"/>
      <c r="H6651" s="11"/>
    </row>
    <row r="6652" spans="1:8" x14ac:dyDescent="0.35">
      <c r="A6652" t="str">
        <f t="shared" si="111"/>
        <v>RLQ01Lugg Ward</v>
      </c>
      <c r="B6652" t="s">
        <v>240</v>
      </c>
      <c r="C6652" t="s">
        <v>14021</v>
      </c>
      <c r="D6652" t="s">
        <v>2334</v>
      </c>
      <c r="E6652" t="s">
        <v>2335</v>
      </c>
      <c r="F6652" t="s">
        <v>14028</v>
      </c>
      <c r="G6652" s="11"/>
      <c r="H6652" s="11"/>
    </row>
    <row r="6653" spans="1:8" x14ac:dyDescent="0.35">
      <c r="A6653" t="str">
        <f t="shared" si="111"/>
        <v>RLQ01Maternity Ward</v>
      </c>
      <c r="B6653" t="s">
        <v>240</v>
      </c>
      <c r="C6653" t="s">
        <v>14021</v>
      </c>
      <c r="D6653" t="s">
        <v>2334</v>
      </c>
      <c r="E6653" t="s">
        <v>2335</v>
      </c>
      <c r="F6653" t="s">
        <v>10702</v>
      </c>
      <c r="G6653" s="11"/>
      <c r="H6653" s="11"/>
    </row>
    <row r="6654" spans="1:8" x14ac:dyDescent="0.35">
      <c r="A6654" t="str">
        <f t="shared" si="111"/>
        <v>RLQ01Monnow Ward</v>
      </c>
      <c r="B6654" t="s">
        <v>240</v>
      </c>
      <c r="C6654" t="s">
        <v>14021</v>
      </c>
      <c r="D6654" t="s">
        <v>2334</v>
      </c>
      <c r="E6654" t="s">
        <v>2335</v>
      </c>
      <c r="F6654" t="s">
        <v>14029</v>
      </c>
      <c r="G6654" s="11"/>
      <c r="H6654" s="11"/>
    </row>
    <row r="6655" spans="1:8" x14ac:dyDescent="0.35">
      <c r="A6655" t="str">
        <f t="shared" si="111"/>
        <v>RLQ01Redbrook Ward</v>
      </c>
      <c r="B6655" t="s">
        <v>240</v>
      </c>
      <c r="C6655" t="s">
        <v>14021</v>
      </c>
      <c r="D6655" t="s">
        <v>2334</v>
      </c>
      <c r="E6655" t="s">
        <v>2335</v>
      </c>
      <c r="F6655" t="s">
        <v>14030</v>
      </c>
      <c r="G6655" s="11"/>
      <c r="H6655" s="11"/>
    </row>
    <row r="6656" spans="1:8" x14ac:dyDescent="0.35">
      <c r="A6656" t="str">
        <f t="shared" si="111"/>
        <v>RLQ01Ross Community Hospital</v>
      </c>
      <c r="B6656" t="s">
        <v>240</v>
      </c>
      <c r="C6656" t="s">
        <v>14021</v>
      </c>
      <c r="D6656" t="s">
        <v>2334</v>
      </c>
      <c r="E6656" t="s">
        <v>2335</v>
      </c>
      <c r="F6656" t="s">
        <v>14031</v>
      </c>
      <c r="G6656" s="11"/>
      <c r="H6656" s="11"/>
    </row>
    <row r="6657" spans="1:8" x14ac:dyDescent="0.35">
      <c r="A6657" t="str">
        <f t="shared" si="111"/>
        <v>RLQ01Special Baby Care Unit</v>
      </c>
      <c r="B6657" t="s">
        <v>240</v>
      </c>
      <c r="C6657" t="s">
        <v>14021</v>
      </c>
      <c r="D6657" t="s">
        <v>2334</v>
      </c>
      <c r="E6657" t="s">
        <v>2335</v>
      </c>
      <c r="F6657" t="s">
        <v>14032</v>
      </c>
      <c r="G6657" s="11"/>
      <c r="H6657" s="11"/>
    </row>
    <row r="6658" spans="1:8" x14ac:dyDescent="0.35">
      <c r="A6658" t="str">
        <f t="shared" si="111"/>
        <v>RLQ01Teme Ward</v>
      </c>
      <c r="B6658" t="s">
        <v>240</v>
      </c>
      <c r="C6658" t="s">
        <v>14021</v>
      </c>
      <c r="D6658" t="s">
        <v>2334</v>
      </c>
      <c r="E6658" t="s">
        <v>2335</v>
      </c>
      <c r="F6658" t="s">
        <v>14033</v>
      </c>
      <c r="G6658" s="11"/>
      <c r="H6658" s="11"/>
    </row>
    <row r="6659" spans="1:8" x14ac:dyDescent="0.35">
      <c r="A6659" t="str">
        <f t="shared" si="111"/>
        <v>RLQ01Womens Health</v>
      </c>
      <c r="B6659" t="s">
        <v>240</v>
      </c>
      <c r="C6659" t="s">
        <v>14021</v>
      </c>
      <c r="D6659" t="s">
        <v>2334</v>
      </c>
      <c r="E6659" t="s">
        <v>2335</v>
      </c>
      <c r="F6659" t="s">
        <v>14034</v>
      </c>
      <c r="G6659" s="11"/>
      <c r="H6659" s="11"/>
    </row>
    <row r="6660" spans="1:8" x14ac:dyDescent="0.35">
      <c r="A6660" t="str">
        <f t="shared" si="111"/>
        <v>RLQ01Wye Ward</v>
      </c>
      <c r="B6660" t="s">
        <v>240</v>
      </c>
      <c r="C6660" t="s">
        <v>14021</v>
      </c>
      <c r="D6660" t="s">
        <v>2334</v>
      </c>
      <c r="E6660" t="s">
        <v>2335</v>
      </c>
      <c r="F6660" t="s">
        <v>14035</v>
      </c>
      <c r="G6660" s="11"/>
      <c r="H6660" s="11"/>
    </row>
    <row r="6661" spans="1:8" x14ac:dyDescent="0.35">
      <c r="A6661" t="str">
        <f t="shared" si="111"/>
        <v>RA4306A (Elective)</v>
      </c>
      <c r="B6661" t="s">
        <v>241</v>
      </c>
      <c r="C6661" t="s">
        <v>14036</v>
      </c>
      <c r="D6661" t="s">
        <v>823</v>
      </c>
      <c r="E6661" t="s">
        <v>824</v>
      </c>
      <c r="F6661" t="s">
        <v>14037</v>
      </c>
      <c r="G6661" s="11"/>
      <c r="H6661" s="11"/>
    </row>
    <row r="6662" spans="1:8" x14ac:dyDescent="0.35">
      <c r="A6662" t="str">
        <f t="shared" si="111"/>
        <v>RA4306B</v>
      </c>
      <c r="B6662" t="s">
        <v>241</v>
      </c>
      <c r="C6662" t="s">
        <v>14036</v>
      </c>
      <c r="D6662" t="s">
        <v>823</v>
      </c>
      <c r="E6662" t="s">
        <v>824</v>
      </c>
      <c r="F6662" t="s">
        <v>9982</v>
      </c>
      <c r="G6662" s="11"/>
      <c r="H6662" s="11"/>
    </row>
    <row r="6663" spans="1:8" x14ac:dyDescent="0.35">
      <c r="A6663" t="str">
        <f t="shared" si="111"/>
        <v>RA4307A</v>
      </c>
      <c r="B6663" t="s">
        <v>241</v>
      </c>
      <c r="C6663" t="s">
        <v>14036</v>
      </c>
      <c r="D6663" t="s">
        <v>823</v>
      </c>
      <c r="E6663" t="s">
        <v>824</v>
      </c>
      <c r="F6663" t="s">
        <v>9983</v>
      </c>
      <c r="G6663" s="11"/>
      <c r="H6663" s="11"/>
    </row>
    <row r="6664" spans="1:8" x14ac:dyDescent="0.35">
      <c r="A6664" t="str">
        <f t="shared" si="111"/>
        <v>RA4307B (MFFD)</v>
      </c>
      <c r="B6664" t="s">
        <v>241</v>
      </c>
      <c r="C6664" t="s">
        <v>14036</v>
      </c>
      <c r="D6664" t="s">
        <v>823</v>
      </c>
      <c r="E6664" t="s">
        <v>824</v>
      </c>
      <c r="F6664" t="s">
        <v>14038</v>
      </c>
      <c r="G6664" s="11"/>
      <c r="H6664" s="11"/>
    </row>
    <row r="6665" spans="1:8" x14ac:dyDescent="0.35">
      <c r="A6665" t="str">
        <f t="shared" si="111"/>
        <v>RA4308A</v>
      </c>
      <c r="B6665" t="s">
        <v>241</v>
      </c>
      <c r="C6665" t="s">
        <v>14036</v>
      </c>
      <c r="D6665" t="s">
        <v>823</v>
      </c>
      <c r="E6665" t="s">
        <v>824</v>
      </c>
      <c r="F6665" t="s">
        <v>9985</v>
      </c>
      <c r="G6665" s="11"/>
      <c r="H6665" s="11"/>
    </row>
    <row r="6666" spans="1:8" x14ac:dyDescent="0.35">
      <c r="A6666" t="str">
        <f t="shared" si="111"/>
        <v>RA4308B</v>
      </c>
      <c r="B6666" t="s">
        <v>241</v>
      </c>
      <c r="C6666" t="s">
        <v>14036</v>
      </c>
      <c r="D6666" t="s">
        <v>823</v>
      </c>
      <c r="E6666" t="s">
        <v>824</v>
      </c>
      <c r="F6666" t="s">
        <v>9986</v>
      </c>
      <c r="G6666" s="11"/>
      <c r="H6666" s="11"/>
    </row>
    <row r="6667" spans="1:8" x14ac:dyDescent="0.35">
      <c r="A6667" t="str">
        <f t="shared" si="111"/>
        <v>RA4309A</v>
      </c>
      <c r="B6667" t="s">
        <v>241</v>
      </c>
      <c r="C6667" t="s">
        <v>14036</v>
      </c>
      <c r="D6667" t="s">
        <v>823</v>
      </c>
      <c r="E6667" t="s">
        <v>824</v>
      </c>
      <c r="F6667" t="s">
        <v>9987</v>
      </c>
      <c r="G6667" s="11"/>
      <c r="H6667" s="11"/>
    </row>
    <row r="6668" spans="1:8" x14ac:dyDescent="0.35">
      <c r="A6668" t="str">
        <f t="shared" si="111"/>
        <v>RA4309B</v>
      </c>
      <c r="B6668" t="s">
        <v>241</v>
      </c>
      <c r="C6668" t="s">
        <v>14036</v>
      </c>
      <c r="D6668" t="s">
        <v>823</v>
      </c>
      <c r="E6668" t="s">
        <v>824</v>
      </c>
      <c r="F6668" t="s">
        <v>9988</v>
      </c>
      <c r="G6668" s="11"/>
      <c r="H6668" s="11"/>
    </row>
    <row r="6669" spans="1:8" x14ac:dyDescent="0.35">
      <c r="A6669" t="str">
        <f t="shared" si="111"/>
        <v>RA430ACCU</v>
      </c>
      <c r="B6669" t="s">
        <v>241</v>
      </c>
      <c r="C6669" t="s">
        <v>14036</v>
      </c>
      <c r="D6669" t="s">
        <v>823</v>
      </c>
      <c r="E6669" t="s">
        <v>824</v>
      </c>
      <c r="F6669" t="s">
        <v>10941</v>
      </c>
      <c r="G6669" s="11"/>
      <c r="H6669" s="11"/>
    </row>
    <row r="6670" spans="1:8" x14ac:dyDescent="0.35">
      <c r="A6670" t="str">
        <f t="shared" si="111"/>
        <v>RA430EAU</v>
      </c>
      <c r="B6670" t="s">
        <v>241</v>
      </c>
      <c r="C6670" t="s">
        <v>14036</v>
      </c>
      <c r="D6670" t="s">
        <v>823</v>
      </c>
      <c r="E6670" t="s">
        <v>824</v>
      </c>
      <c r="F6670" t="s">
        <v>10283</v>
      </c>
      <c r="G6670" s="11"/>
      <c r="H6670" s="11"/>
    </row>
    <row r="6671" spans="1:8" x14ac:dyDescent="0.35">
      <c r="A6671" t="str">
        <f t="shared" si="111"/>
        <v>RA430ICU</v>
      </c>
      <c r="B6671" t="s">
        <v>241</v>
      </c>
      <c r="C6671" t="s">
        <v>14036</v>
      </c>
      <c r="D6671" t="s">
        <v>823</v>
      </c>
      <c r="E6671" t="s">
        <v>824</v>
      </c>
      <c r="F6671" t="s">
        <v>8837</v>
      </c>
      <c r="G6671" s="11"/>
      <c r="H6671" s="11"/>
    </row>
    <row r="6672" spans="1:8" x14ac:dyDescent="0.35">
      <c r="A6672" t="str">
        <f t="shared" si="111"/>
        <v>RA430KW</v>
      </c>
      <c r="B6672" t="s">
        <v>241</v>
      </c>
      <c r="C6672" t="s">
        <v>14036</v>
      </c>
      <c r="D6672" t="s">
        <v>823</v>
      </c>
      <c r="E6672" t="s">
        <v>824</v>
      </c>
      <c r="F6672" t="s">
        <v>14039</v>
      </c>
      <c r="G6672" s="11"/>
      <c r="H6672" s="11"/>
    </row>
    <row r="6673" spans="1:8" x14ac:dyDescent="0.35">
      <c r="A6673" t="str">
        <f t="shared" si="111"/>
        <v>RA430Maternity</v>
      </c>
      <c r="B6673" t="s">
        <v>241</v>
      </c>
      <c r="C6673" t="s">
        <v>14036</v>
      </c>
      <c r="D6673" t="s">
        <v>823</v>
      </c>
      <c r="E6673" t="s">
        <v>824</v>
      </c>
      <c r="F6673" t="s">
        <v>9142</v>
      </c>
      <c r="G6673" s="11"/>
      <c r="H6673" s="11"/>
    </row>
    <row r="6674" spans="1:8" x14ac:dyDescent="0.35">
      <c r="A6674" t="str">
        <f t="shared" si="111"/>
        <v>RA430SCBU</v>
      </c>
      <c r="B6674" t="s">
        <v>241</v>
      </c>
      <c r="C6674" t="s">
        <v>14036</v>
      </c>
      <c r="D6674" t="s">
        <v>823</v>
      </c>
      <c r="E6674" t="s">
        <v>824</v>
      </c>
      <c r="F6674" t="s">
        <v>8497</v>
      </c>
      <c r="G6674" s="11"/>
      <c r="H6674" s="11"/>
    </row>
    <row r="6675" spans="1:8" x14ac:dyDescent="0.35">
      <c r="A6675" t="str">
        <f t="shared" si="111"/>
        <v>RA430Ward 10</v>
      </c>
      <c r="B6675" t="s">
        <v>241</v>
      </c>
      <c r="C6675" t="s">
        <v>14036</v>
      </c>
      <c r="D6675" t="s">
        <v>823</v>
      </c>
      <c r="E6675" t="s">
        <v>824</v>
      </c>
      <c r="F6675" t="s">
        <v>8368</v>
      </c>
      <c r="G6675" s="11"/>
      <c r="H6675" s="11"/>
    </row>
    <row r="6676" spans="1:8" x14ac:dyDescent="0.35">
      <c r="A6676" t="str">
        <f t="shared" si="111"/>
        <v>RCBNHJohnson</v>
      </c>
      <c r="B6676" t="s">
        <v>242</v>
      </c>
      <c r="C6676" t="s">
        <v>14040</v>
      </c>
      <c r="D6676" t="s">
        <v>1047</v>
      </c>
      <c r="E6676" t="s">
        <v>1048</v>
      </c>
      <c r="F6676" t="s">
        <v>11147</v>
      </c>
      <c r="G6676" s="11"/>
      <c r="H6676" s="11"/>
    </row>
    <row r="6677" spans="1:8" x14ac:dyDescent="0.35">
      <c r="A6677" t="str">
        <f t="shared" si="111"/>
        <v>RCBNHKent</v>
      </c>
      <c r="B6677" t="s">
        <v>242</v>
      </c>
      <c r="C6677" t="s">
        <v>14040</v>
      </c>
      <c r="D6677" t="s">
        <v>1047</v>
      </c>
      <c r="E6677" t="s">
        <v>1048</v>
      </c>
      <c r="F6677" t="s">
        <v>9544</v>
      </c>
      <c r="G6677" s="11"/>
      <c r="H6677" s="11"/>
    </row>
    <row r="6678" spans="1:8" x14ac:dyDescent="0.35">
      <c r="A6678" t="str">
        <f t="shared" si="111"/>
        <v>RCBNHLloyd</v>
      </c>
      <c r="B6678" t="s">
        <v>242</v>
      </c>
      <c r="C6678" t="s">
        <v>14040</v>
      </c>
      <c r="D6678" t="s">
        <v>1047</v>
      </c>
      <c r="E6678" t="s">
        <v>1048</v>
      </c>
      <c r="F6678" t="s">
        <v>10217</v>
      </c>
      <c r="G6678" s="11"/>
      <c r="H6678" s="11"/>
    </row>
    <row r="6679" spans="1:8" x14ac:dyDescent="0.35">
      <c r="A6679" t="str">
        <f t="shared" si="111"/>
        <v>RCBCAAnn Wright</v>
      </c>
      <c r="B6679" t="s">
        <v>242</v>
      </c>
      <c r="C6679" t="s">
        <v>14040</v>
      </c>
      <c r="D6679" t="s">
        <v>1053</v>
      </c>
      <c r="E6679" t="s">
        <v>1054</v>
      </c>
      <c r="F6679" t="s">
        <v>14041</v>
      </c>
      <c r="G6679" s="11"/>
      <c r="H6679" s="11"/>
    </row>
    <row r="6680" spans="1:8" x14ac:dyDescent="0.35">
      <c r="A6680" t="str">
        <f t="shared" si="111"/>
        <v>RCBCAAsh</v>
      </c>
      <c r="B6680" t="s">
        <v>242</v>
      </c>
      <c r="C6680" t="s">
        <v>14040</v>
      </c>
      <c r="D6680" t="s">
        <v>1053</v>
      </c>
      <c r="E6680" t="s">
        <v>1054</v>
      </c>
      <c r="F6680" t="s">
        <v>8396</v>
      </c>
      <c r="G6680" s="11"/>
      <c r="H6680" s="11"/>
    </row>
    <row r="6681" spans="1:8" x14ac:dyDescent="0.35">
      <c r="A6681" t="str">
        <f t="shared" si="111"/>
        <v>RCBCABeech</v>
      </c>
      <c r="B6681" t="s">
        <v>242</v>
      </c>
      <c r="C6681" t="s">
        <v>14040</v>
      </c>
      <c r="D6681" t="s">
        <v>1053</v>
      </c>
      <c r="E6681" t="s">
        <v>1054</v>
      </c>
      <c r="F6681" t="s">
        <v>8462</v>
      </c>
      <c r="G6681" s="11"/>
      <c r="H6681" s="11"/>
    </row>
    <row r="6682" spans="1:8" x14ac:dyDescent="0.35">
      <c r="A6682" t="str">
        <f t="shared" si="111"/>
        <v>RCBCACherry</v>
      </c>
      <c r="B6682" t="s">
        <v>242</v>
      </c>
      <c r="C6682" t="s">
        <v>14040</v>
      </c>
      <c r="D6682" t="s">
        <v>1053</v>
      </c>
      <c r="E6682" t="s">
        <v>1054</v>
      </c>
      <c r="F6682" t="s">
        <v>8401</v>
      </c>
      <c r="G6682" s="11"/>
      <c r="H6682" s="11"/>
    </row>
    <row r="6683" spans="1:8" x14ac:dyDescent="0.35">
      <c r="A6683" t="str">
        <f t="shared" si="111"/>
        <v>RCBCAChestnut</v>
      </c>
      <c r="B6683" t="s">
        <v>242</v>
      </c>
      <c r="C6683" t="s">
        <v>14040</v>
      </c>
      <c r="D6683" t="s">
        <v>1053</v>
      </c>
      <c r="E6683" t="s">
        <v>1054</v>
      </c>
      <c r="F6683" t="s">
        <v>9364</v>
      </c>
      <c r="G6683" s="11"/>
      <c r="H6683" s="11"/>
    </row>
    <row r="6684" spans="1:8" x14ac:dyDescent="0.35">
      <c r="A6684" t="str">
        <f t="shared" si="111"/>
        <v>RCBCACoronary Care Unit</v>
      </c>
      <c r="B6684" t="s">
        <v>242</v>
      </c>
      <c r="C6684" t="s">
        <v>14040</v>
      </c>
      <c r="D6684" t="s">
        <v>1053</v>
      </c>
      <c r="E6684" t="s">
        <v>1054</v>
      </c>
      <c r="F6684" t="s">
        <v>8650</v>
      </c>
      <c r="G6684" s="11"/>
      <c r="H6684" s="11"/>
    </row>
    <row r="6685" spans="1:8" x14ac:dyDescent="0.35">
      <c r="A6685" t="str">
        <f t="shared" si="111"/>
        <v>RCBCADuke of Kent</v>
      </c>
      <c r="B6685" t="s">
        <v>242</v>
      </c>
      <c r="C6685" t="s">
        <v>14040</v>
      </c>
      <c r="D6685" t="s">
        <v>1053</v>
      </c>
      <c r="E6685" t="s">
        <v>1054</v>
      </c>
      <c r="F6685" t="s">
        <v>14042</v>
      </c>
      <c r="G6685" s="11"/>
      <c r="H6685" s="11"/>
    </row>
    <row r="6686" spans="1:8" x14ac:dyDescent="0.35">
      <c r="A6686" t="str">
        <f t="shared" si="111"/>
        <v>RCBCAGraham</v>
      </c>
      <c r="B6686" t="s">
        <v>242</v>
      </c>
      <c r="C6686" t="s">
        <v>14040</v>
      </c>
      <c r="D6686" t="s">
        <v>1053</v>
      </c>
      <c r="E6686" t="s">
        <v>1054</v>
      </c>
      <c r="F6686" t="s">
        <v>10215</v>
      </c>
      <c r="G6686" s="11"/>
      <c r="H6686" s="11"/>
    </row>
    <row r="6687" spans="1:8" x14ac:dyDescent="0.35">
      <c r="A6687" t="str">
        <f t="shared" si="111"/>
        <v>RCBCAHawthorn</v>
      </c>
      <c r="B6687" t="s">
        <v>242</v>
      </c>
      <c r="C6687" t="s">
        <v>14040</v>
      </c>
      <c r="D6687" t="s">
        <v>1053</v>
      </c>
      <c r="E6687" t="s">
        <v>1054</v>
      </c>
      <c r="F6687" t="s">
        <v>11169</v>
      </c>
      <c r="G6687" s="11"/>
      <c r="H6687" s="11"/>
    </row>
    <row r="6688" spans="1:8" x14ac:dyDescent="0.35">
      <c r="A6688" t="str">
        <f t="shared" si="111"/>
        <v>RCBCAHolly</v>
      </c>
      <c r="B6688" t="s">
        <v>242</v>
      </c>
      <c r="C6688" t="s">
        <v>14040</v>
      </c>
      <c r="D6688" t="s">
        <v>1053</v>
      </c>
      <c r="E6688" t="s">
        <v>1054</v>
      </c>
      <c r="F6688" t="s">
        <v>8404</v>
      </c>
      <c r="G6688" s="11"/>
      <c r="H6688" s="11"/>
    </row>
    <row r="6689" spans="1:8" x14ac:dyDescent="0.35">
      <c r="A6689" t="str">
        <f t="shared" si="111"/>
        <v>RCBCAIntensive Therapy Unit</v>
      </c>
      <c r="B6689" t="s">
        <v>242</v>
      </c>
      <c r="C6689" t="s">
        <v>14040</v>
      </c>
      <c r="D6689" t="s">
        <v>1053</v>
      </c>
      <c r="E6689" t="s">
        <v>1054</v>
      </c>
      <c r="F6689" t="s">
        <v>12217</v>
      </c>
      <c r="G6689" s="11"/>
      <c r="H6689" s="11"/>
    </row>
    <row r="6690" spans="1:8" x14ac:dyDescent="0.35">
      <c r="A6690" t="str">
        <f t="shared" si="111"/>
        <v>RCBCALilac</v>
      </c>
      <c r="B6690" t="s">
        <v>242</v>
      </c>
      <c r="C6690" t="s">
        <v>14040</v>
      </c>
      <c r="D6690" t="s">
        <v>1053</v>
      </c>
      <c r="E6690" t="s">
        <v>1054</v>
      </c>
      <c r="F6690" t="s">
        <v>14043</v>
      </c>
      <c r="G6690" s="11"/>
      <c r="H6690" s="11"/>
    </row>
    <row r="6691" spans="1:8" x14ac:dyDescent="0.35">
      <c r="A6691" t="str">
        <f t="shared" si="111"/>
        <v>RCBCAMaple</v>
      </c>
      <c r="B6691" t="s">
        <v>242</v>
      </c>
      <c r="C6691" t="s">
        <v>14040</v>
      </c>
      <c r="D6691" t="s">
        <v>1053</v>
      </c>
      <c r="E6691" t="s">
        <v>1054</v>
      </c>
      <c r="F6691" t="s">
        <v>8409</v>
      </c>
      <c r="G6691" s="11"/>
      <c r="H6691" s="11"/>
    </row>
    <row r="6692" spans="1:8" x14ac:dyDescent="0.35">
      <c r="A6692" t="str">
        <f t="shared" si="111"/>
        <v>RCBCAOak</v>
      </c>
      <c r="B6692" t="s">
        <v>242</v>
      </c>
      <c r="C6692" t="s">
        <v>14040</v>
      </c>
      <c r="D6692" t="s">
        <v>1053</v>
      </c>
      <c r="E6692" t="s">
        <v>1054</v>
      </c>
      <c r="F6692" t="s">
        <v>9214</v>
      </c>
      <c r="G6692" s="11"/>
      <c r="H6692" s="11"/>
    </row>
    <row r="6693" spans="1:8" x14ac:dyDescent="0.35">
      <c r="A6693" t="str">
        <f t="shared" ref="A6693:A6722" si="112">CONCATENATE(D6693,F6693)</f>
        <v>RCBCAStroke</v>
      </c>
      <c r="B6693" t="s">
        <v>242</v>
      </c>
      <c r="C6693" t="s">
        <v>14040</v>
      </c>
      <c r="D6693" t="s">
        <v>1053</v>
      </c>
      <c r="E6693" t="s">
        <v>1054</v>
      </c>
      <c r="F6693" t="s">
        <v>14044</v>
      </c>
      <c r="G6693" s="11"/>
      <c r="H6693" s="11"/>
    </row>
    <row r="6694" spans="1:8" x14ac:dyDescent="0.35">
      <c r="A6694" t="str">
        <f t="shared" si="112"/>
        <v>RCB07Inpatient Unit</v>
      </c>
      <c r="B6694" t="s">
        <v>242</v>
      </c>
      <c r="C6694" t="s">
        <v>14040</v>
      </c>
      <c r="D6694" t="s">
        <v>1055</v>
      </c>
      <c r="E6694" t="s">
        <v>1056</v>
      </c>
      <c r="F6694" t="s">
        <v>14045</v>
      </c>
      <c r="G6694" s="11"/>
      <c r="H6694" s="11"/>
    </row>
    <row r="6695" spans="1:8" x14ac:dyDescent="0.35">
      <c r="A6695" t="str">
        <f t="shared" si="112"/>
        <v>RCBTVSt Helens</v>
      </c>
      <c r="B6695" t="s">
        <v>242</v>
      </c>
      <c r="C6695" t="s">
        <v>14040</v>
      </c>
      <c r="D6695" t="s">
        <v>1057</v>
      </c>
      <c r="E6695" t="s">
        <v>1058</v>
      </c>
      <c r="F6695" t="s">
        <v>14046</v>
      </c>
      <c r="G6695" s="11"/>
      <c r="H6695" s="11"/>
    </row>
    <row r="6696" spans="1:8" x14ac:dyDescent="0.35">
      <c r="A6696" t="str">
        <f t="shared" si="112"/>
        <v>RCB05St Monicas</v>
      </c>
      <c r="B6696" t="s">
        <v>242</v>
      </c>
      <c r="C6696" t="s">
        <v>14040</v>
      </c>
      <c r="D6696" t="s">
        <v>1060</v>
      </c>
      <c r="E6696" t="s">
        <v>1061</v>
      </c>
      <c r="F6696" t="s">
        <v>14047</v>
      </c>
      <c r="G6696" s="11"/>
      <c r="H6696" s="11"/>
    </row>
    <row r="6697" spans="1:8" x14ac:dyDescent="0.35">
      <c r="A6697" t="str">
        <f t="shared" si="112"/>
        <v>RCBP9Whitecross Court</v>
      </c>
      <c r="B6697" t="s">
        <v>242</v>
      </c>
      <c r="C6697" t="s">
        <v>14040</v>
      </c>
      <c r="D6697" t="s">
        <v>1064</v>
      </c>
      <c r="E6697" t="s">
        <v>1065</v>
      </c>
      <c r="F6697" t="s">
        <v>14048</v>
      </c>
      <c r="G6697" s="11"/>
      <c r="H6697" s="11"/>
    </row>
    <row r="6698" spans="1:8" x14ac:dyDescent="0.35">
      <c r="A6698" t="str">
        <f t="shared" si="112"/>
        <v>RCB5511</v>
      </c>
      <c r="B6698" t="s">
        <v>242</v>
      </c>
      <c r="C6698" t="s">
        <v>14040</v>
      </c>
      <c r="D6698" t="s">
        <v>1066</v>
      </c>
      <c r="E6698" t="s">
        <v>1067</v>
      </c>
      <c r="F6698" t="s">
        <v>13919</v>
      </c>
      <c r="G6698" s="11"/>
      <c r="H6698" s="11"/>
    </row>
    <row r="6699" spans="1:8" x14ac:dyDescent="0.35">
      <c r="A6699" t="str">
        <f t="shared" si="112"/>
        <v>RCB5514</v>
      </c>
      <c r="B6699" t="s">
        <v>242</v>
      </c>
      <c r="C6699" t="s">
        <v>14040</v>
      </c>
      <c r="D6699" t="s">
        <v>1066</v>
      </c>
      <c r="E6699" t="s">
        <v>1067</v>
      </c>
      <c r="F6699" s="9" t="s">
        <v>14049</v>
      </c>
      <c r="G6699" s="11"/>
      <c r="H6699" s="11"/>
    </row>
    <row r="6700" spans="1:8" x14ac:dyDescent="0.35">
      <c r="A6700" t="str">
        <f t="shared" si="112"/>
        <v>RCB5516</v>
      </c>
      <c r="B6700" t="s">
        <v>242</v>
      </c>
      <c r="C6700" t="s">
        <v>14040</v>
      </c>
      <c r="D6700" t="s">
        <v>1066</v>
      </c>
      <c r="E6700" t="s">
        <v>1067</v>
      </c>
      <c r="F6700" t="s">
        <v>14050</v>
      </c>
      <c r="G6700" s="11"/>
      <c r="H6700" s="11"/>
    </row>
    <row r="6701" spans="1:8" x14ac:dyDescent="0.35">
      <c r="A6701" t="str">
        <f t="shared" si="112"/>
        <v>RCB5517</v>
      </c>
      <c r="B6701" t="s">
        <v>242</v>
      </c>
      <c r="C6701" t="s">
        <v>14040</v>
      </c>
      <c r="D6701" t="s">
        <v>1066</v>
      </c>
      <c r="E6701" t="s">
        <v>1067</v>
      </c>
      <c r="F6701" t="s">
        <v>13920</v>
      </c>
      <c r="G6701" s="11"/>
      <c r="H6701" s="11"/>
    </row>
    <row r="6702" spans="1:8" x14ac:dyDescent="0.35">
      <c r="A6702" t="str">
        <f t="shared" si="112"/>
        <v>RCB5523</v>
      </c>
      <c r="B6702" t="s">
        <v>242</v>
      </c>
      <c r="C6702" t="s">
        <v>14040</v>
      </c>
      <c r="D6702" t="s">
        <v>1066</v>
      </c>
      <c r="E6702" t="s">
        <v>1067</v>
      </c>
      <c r="F6702" t="s">
        <v>13925</v>
      </c>
      <c r="G6702" s="11"/>
      <c r="H6702" s="11"/>
    </row>
    <row r="6703" spans="1:8" x14ac:dyDescent="0.35">
      <c r="A6703" t="str">
        <f t="shared" si="112"/>
        <v>RCB5525</v>
      </c>
      <c r="B6703" t="s">
        <v>242</v>
      </c>
      <c r="C6703" t="s">
        <v>14040</v>
      </c>
      <c r="D6703" t="s">
        <v>1066</v>
      </c>
      <c r="E6703" t="s">
        <v>1067</v>
      </c>
      <c r="F6703" t="s">
        <v>13926</v>
      </c>
      <c r="G6703" s="11"/>
      <c r="H6703" s="11"/>
    </row>
    <row r="6704" spans="1:8" x14ac:dyDescent="0.35">
      <c r="A6704" t="str">
        <f t="shared" si="112"/>
        <v>RCB5526</v>
      </c>
      <c r="B6704" t="s">
        <v>242</v>
      </c>
      <c r="C6704" t="s">
        <v>14040</v>
      </c>
      <c r="D6704" t="s">
        <v>1066</v>
      </c>
      <c r="E6704" t="s">
        <v>1067</v>
      </c>
      <c r="F6704" t="s">
        <v>13927</v>
      </c>
      <c r="G6704" s="11"/>
      <c r="H6704" s="11"/>
    </row>
    <row r="6705" spans="1:8" x14ac:dyDescent="0.35">
      <c r="A6705" t="str">
        <f t="shared" si="112"/>
        <v>RCB5528</v>
      </c>
      <c r="B6705" t="s">
        <v>242</v>
      </c>
      <c r="C6705" t="s">
        <v>14040</v>
      </c>
      <c r="D6705" t="s">
        <v>1066</v>
      </c>
      <c r="E6705" t="s">
        <v>1067</v>
      </c>
      <c r="F6705" t="s">
        <v>14051</v>
      </c>
      <c r="G6705" s="11"/>
      <c r="H6705" s="11"/>
    </row>
    <row r="6706" spans="1:8" x14ac:dyDescent="0.35">
      <c r="A6706" t="str">
        <f t="shared" si="112"/>
        <v>RCB5529</v>
      </c>
      <c r="B6706" t="s">
        <v>242</v>
      </c>
      <c r="C6706" t="s">
        <v>14040</v>
      </c>
      <c r="D6706" t="s">
        <v>1066</v>
      </c>
      <c r="E6706" t="s">
        <v>1067</v>
      </c>
      <c r="F6706" t="s">
        <v>14052</v>
      </c>
      <c r="G6706" s="11"/>
      <c r="H6706" s="11"/>
    </row>
    <row r="6707" spans="1:8" x14ac:dyDescent="0.35">
      <c r="A6707" t="str">
        <f t="shared" si="112"/>
        <v>RCB5531</v>
      </c>
      <c r="B6707" t="s">
        <v>242</v>
      </c>
      <c r="C6707" t="s">
        <v>14040</v>
      </c>
      <c r="D6707" t="s">
        <v>1066</v>
      </c>
      <c r="E6707" t="s">
        <v>1067</v>
      </c>
      <c r="F6707" t="s">
        <v>14053</v>
      </c>
      <c r="G6707" s="11"/>
      <c r="H6707" s="11"/>
    </row>
    <row r="6708" spans="1:8" x14ac:dyDescent="0.35">
      <c r="A6708" t="str">
        <f t="shared" si="112"/>
        <v>RCB5532</v>
      </c>
      <c r="B6708" t="s">
        <v>242</v>
      </c>
      <c r="C6708" t="s">
        <v>14040</v>
      </c>
      <c r="D6708" t="s">
        <v>1066</v>
      </c>
      <c r="E6708" t="s">
        <v>1067</v>
      </c>
      <c r="F6708" t="s">
        <v>13930</v>
      </c>
      <c r="G6708" s="11"/>
      <c r="H6708" s="11"/>
    </row>
    <row r="6709" spans="1:8" x14ac:dyDescent="0.35">
      <c r="A6709" t="str">
        <f t="shared" si="112"/>
        <v>RCB5533</v>
      </c>
      <c r="B6709" t="s">
        <v>242</v>
      </c>
      <c r="C6709" t="s">
        <v>14040</v>
      </c>
      <c r="D6709" t="s">
        <v>1066</v>
      </c>
      <c r="E6709" t="s">
        <v>1067</v>
      </c>
      <c r="F6709" t="s">
        <v>13931</v>
      </c>
      <c r="G6709" s="11"/>
      <c r="H6709" s="11"/>
    </row>
    <row r="6710" spans="1:8" x14ac:dyDescent="0.35">
      <c r="A6710" t="str">
        <f t="shared" si="112"/>
        <v>RCB5534</v>
      </c>
      <c r="B6710" t="s">
        <v>242</v>
      </c>
      <c r="C6710" t="s">
        <v>14040</v>
      </c>
      <c r="D6710" t="s">
        <v>1066</v>
      </c>
      <c r="E6710" t="s">
        <v>1067</v>
      </c>
      <c r="F6710" t="s">
        <v>14054</v>
      </c>
      <c r="G6710" s="11"/>
      <c r="H6710" s="11"/>
    </row>
    <row r="6711" spans="1:8" x14ac:dyDescent="0.35">
      <c r="A6711" t="str">
        <f t="shared" si="112"/>
        <v>RCB5535</v>
      </c>
      <c r="B6711" t="s">
        <v>242</v>
      </c>
      <c r="C6711" t="s">
        <v>14040</v>
      </c>
      <c r="D6711" t="s">
        <v>1066</v>
      </c>
      <c r="E6711" t="s">
        <v>1067</v>
      </c>
      <c r="F6711" t="s">
        <v>14055</v>
      </c>
      <c r="G6711" s="11"/>
      <c r="H6711" s="11"/>
    </row>
    <row r="6712" spans="1:8" x14ac:dyDescent="0.35">
      <c r="A6712" t="str">
        <f t="shared" si="112"/>
        <v>RCB5536 - Acute Stroke Unit</v>
      </c>
      <c r="B6712" t="s">
        <v>242</v>
      </c>
      <c r="C6712" t="s">
        <v>14040</v>
      </c>
      <c r="D6712" t="s">
        <v>1066</v>
      </c>
      <c r="E6712" t="s">
        <v>1067</v>
      </c>
      <c r="F6712" t="s">
        <v>14057</v>
      </c>
      <c r="G6712" s="11"/>
      <c r="H6712" s="11"/>
    </row>
    <row r="6713" spans="1:8" x14ac:dyDescent="0.35">
      <c r="A6713" t="str">
        <f t="shared" si="112"/>
        <v>RCB5537</v>
      </c>
      <c r="B6713" t="s">
        <v>242</v>
      </c>
      <c r="C6713" t="s">
        <v>14040</v>
      </c>
      <c r="D6713" t="s">
        <v>1066</v>
      </c>
      <c r="E6713" t="s">
        <v>1067</v>
      </c>
      <c r="F6713" t="s">
        <v>13933</v>
      </c>
      <c r="G6713" s="11"/>
      <c r="H6713" s="11"/>
    </row>
    <row r="6714" spans="1:8" x14ac:dyDescent="0.35">
      <c r="A6714" t="str">
        <f t="shared" si="112"/>
        <v>RCB5539</v>
      </c>
      <c r="B6714" t="s">
        <v>242</v>
      </c>
      <c r="C6714" t="s">
        <v>14040</v>
      </c>
      <c r="D6714" t="s">
        <v>1066</v>
      </c>
      <c r="E6714" t="s">
        <v>1067</v>
      </c>
      <c r="F6714" t="s">
        <v>14056</v>
      </c>
      <c r="G6714" s="11"/>
      <c r="H6714" s="11"/>
    </row>
    <row r="6715" spans="1:8" x14ac:dyDescent="0.35">
      <c r="A6715" t="str">
        <f t="shared" si="112"/>
        <v>RCB55Acute Medical Unit</v>
      </c>
      <c r="B6715" t="s">
        <v>242</v>
      </c>
      <c r="C6715" t="s">
        <v>14040</v>
      </c>
      <c r="D6715" t="s">
        <v>1066</v>
      </c>
      <c r="E6715" t="s">
        <v>1067</v>
      </c>
      <c r="F6715" t="s">
        <v>9313</v>
      </c>
      <c r="G6715" s="11"/>
      <c r="H6715" s="11"/>
    </row>
    <row r="6716" spans="1:8" x14ac:dyDescent="0.35">
      <c r="A6716" t="str">
        <f t="shared" si="112"/>
        <v>RCB55Coronary Care Unit</v>
      </c>
      <c r="B6716" t="s">
        <v>242</v>
      </c>
      <c r="C6716" t="s">
        <v>14040</v>
      </c>
      <c r="D6716" t="s">
        <v>1066</v>
      </c>
      <c r="E6716" t="s">
        <v>1067</v>
      </c>
      <c r="F6716" t="s">
        <v>8650</v>
      </c>
      <c r="G6716" s="11"/>
      <c r="H6716" s="11"/>
    </row>
    <row r="6717" spans="1:8" x14ac:dyDescent="0.35">
      <c r="A6717" t="str">
        <f t="shared" si="112"/>
        <v>RCB55Extended Stay Area</v>
      </c>
      <c r="B6717" t="s">
        <v>242</v>
      </c>
      <c r="C6717" t="s">
        <v>14040</v>
      </c>
      <c r="D6717" t="s">
        <v>1066</v>
      </c>
      <c r="E6717" t="s">
        <v>1067</v>
      </c>
      <c r="F6717" t="s">
        <v>14058</v>
      </c>
      <c r="G6717" s="11"/>
      <c r="H6717" s="11"/>
    </row>
    <row r="6718" spans="1:8" x14ac:dyDescent="0.35">
      <c r="A6718" t="str">
        <f t="shared" si="112"/>
        <v>RCB55Frailty Unit</v>
      </c>
      <c r="B6718" t="s">
        <v>242</v>
      </c>
      <c r="C6718" t="s">
        <v>14040</v>
      </c>
      <c r="D6718" t="s">
        <v>1066</v>
      </c>
      <c r="E6718" t="s">
        <v>1067</v>
      </c>
      <c r="F6718" t="s">
        <v>11211</v>
      </c>
      <c r="G6718" s="11"/>
      <c r="H6718" s="11"/>
    </row>
    <row r="6719" spans="1:8" x14ac:dyDescent="0.35">
      <c r="A6719" t="str">
        <f t="shared" si="112"/>
        <v>RCB55G1</v>
      </c>
      <c r="B6719" t="s">
        <v>242</v>
      </c>
      <c r="C6719" t="s">
        <v>14040</v>
      </c>
      <c r="D6719" t="s">
        <v>1066</v>
      </c>
      <c r="E6719" t="s">
        <v>1067</v>
      </c>
      <c r="F6719" t="s">
        <v>9871</v>
      </c>
      <c r="G6719" s="11"/>
      <c r="H6719" s="11"/>
    </row>
    <row r="6720" spans="1:8" x14ac:dyDescent="0.35">
      <c r="A6720" t="str">
        <f t="shared" si="112"/>
        <v>RCB55G2</v>
      </c>
      <c r="B6720" t="s">
        <v>242</v>
      </c>
      <c r="C6720" t="s">
        <v>14040</v>
      </c>
      <c r="D6720" t="s">
        <v>1066</v>
      </c>
      <c r="E6720" t="s">
        <v>1067</v>
      </c>
      <c r="F6720" t="s">
        <v>10144</v>
      </c>
      <c r="G6720" s="11"/>
      <c r="H6720" s="11"/>
    </row>
    <row r="6721" spans="1:8" x14ac:dyDescent="0.35">
      <c r="A6721" t="str">
        <f t="shared" si="112"/>
        <v>RCB55G3</v>
      </c>
      <c r="B6721" t="s">
        <v>242</v>
      </c>
      <c r="C6721" t="s">
        <v>14040</v>
      </c>
      <c r="D6721" t="s">
        <v>1066</v>
      </c>
      <c r="E6721" t="s">
        <v>1067</v>
      </c>
      <c r="F6721" t="s">
        <v>9015</v>
      </c>
      <c r="G6721" s="11"/>
      <c r="H6721" s="11"/>
    </row>
    <row r="6722" spans="1:8" x14ac:dyDescent="0.35">
      <c r="A6722" t="str">
        <f t="shared" si="112"/>
        <v>RCB55Intensive Care Unit</v>
      </c>
      <c r="B6722" t="s">
        <v>242</v>
      </c>
      <c r="C6722" t="s">
        <v>14040</v>
      </c>
      <c r="D6722" t="s">
        <v>1066</v>
      </c>
      <c r="E6722" t="s">
        <v>1067</v>
      </c>
      <c r="F6722" t="s">
        <v>8806</v>
      </c>
      <c r="G6722" s="85" t="s">
        <v>14819</v>
      </c>
      <c r="H6722" s="11"/>
    </row>
  </sheetData>
  <sheetProtection algorithmName="SHA-512" hashValue="rV5fEzJB45cIlU2OAFgyMRVqU9p+C6VwaRzo1laG0RiCnK392cSpBTmIV47h5PEjqhIZLqe3ers5bzKHD9GPbQ==" saltValue="aVHnh5GgpFJ3nxE1WAVxKw==" spinCount="100000" sheet="1" objects="1" scenarios="1"/>
  <protectedRanges>
    <protectedRange sqref="J5531:J6672 I5531:I6693 B6670:F6672 B1:J1 H6670:H6672 I2:J5530" name="Range1"/>
    <protectedRange sqref="G3589:H3595 B2:H3588 B3596:H6648" name="Range1_5"/>
    <protectedRange sqref="F3593:F3594" name="Range1_3_2"/>
    <protectedRange sqref="F3595" name="Range1_4_2"/>
  </protectedRanges>
  <autoFilter ref="A1:H6722" xr:uid="{68335563-B4C0-491A-88E6-57F42721CE9F}">
    <sortState xmlns:xlrd2="http://schemas.microsoft.com/office/spreadsheetml/2017/richdata2" ref="A2:H6722">
      <sortCondition ref="C1:C6722"/>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1616.05</v>
      </c>
      <c r="G2">
        <v>1476.7</v>
      </c>
      <c r="H2">
        <v>1526</v>
      </c>
      <c r="I2">
        <v>1877</v>
      </c>
      <c r="J2">
        <v>11.5</v>
      </c>
      <c r="K2">
        <v>279.7</v>
      </c>
      <c r="L2">
        <v>0</v>
      </c>
      <c r="M2">
        <v>0</v>
      </c>
      <c r="N2">
        <v>1092.5</v>
      </c>
      <c r="O2">
        <v>1034.5833333333333</v>
      </c>
      <c r="P2">
        <v>1285.75</v>
      </c>
      <c r="Q2">
        <v>1261.6666666666667</v>
      </c>
      <c r="R2">
        <v>0</v>
      </c>
      <c r="S2">
        <v>0</v>
      </c>
      <c r="T2">
        <v>0</v>
      </c>
      <c r="U2">
        <v>0</v>
      </c>
      <c r="V2">
        <v>-99</v>
      </c>
      <c r="W2">
        <v>-99</v>
      </c>
      <c r="X2">
        <v>-99</v>
      </c>
      <c r="Y2">
        <v>-99</v>
      </c>
      <c r="Z2">
        <v>0.91377123232573254</v>
      </c>
      <c r="AA2">
        <v>1.2300131061598951</v>
      </c>
      <c r="AB2">
        <v>24.321739130434782</v>
      </c>
      <c r="AC2">
        <v>-99</v>
      </c>
      <c r="AD2">
        <v>0.94698703279938967</v>
      </c>
      <c r="AE2">
        <v>0.98126903882299576</v>
      </c>
      <c r="AF2">
        <v>-99</v>
      </c>
      <c r="AG2">
        <v>-99</v>
      </c>
      <c r="AH2">
        <v>-99</v>
      </c>
      <c r="AI2">
        <v>-99</v>
      </c>
      <c r="AJ2">
        <v>806</v>
      </c>
      <c r="AK2">
        <v>3.1157361455748553</v>
      </c>
      <c r="AL2">
        <v>3.8941273779983461</v>
      </c>
      <c r="AM2">
        <v>0.34702233250620346</v>
      </c>
      <c r="AN2">
        <v>0</v>
      </c>
      <c r="AO2">
        <v>0</v>
      </c>
      <c r="AP2">
        <v>0</v>
      </c>
      <c r="AQ2">
        <v>7.3568858560794039</v>
      </c>
      <c r="AR2" t="str">
        <f>IF(A2="","",(IF(ISBLANK('Trust - Frontsheet'!$F$9),"",'Trust - Frontsheet'!$F$9)))</f>
        <v>http://www.royalwolverhampton.nhs.uk/patients-and-visitors/patient-safety/safe-staffing-levels/</v>
      </c>
    </row>
    <row r="3" spans="1:44" x14ac:dyDescent="0.35">
      <c r="A3" t="s">
        <v>2327</v>
      </c>
      <c r="B3" t="s">
        <v>375</v>
      </c>
      <c r="C3" t="s">
        <v>11097</v>
      </c>
      <c r="D3" t="s">
        <v>14186</v>
      </c>
      <c r="F3">
        <v>1790.25</v>
      </c>
      <c r="G3">
        <v>1735.75</v>
      </c>
      <c r="H3">
        <v>1489.5</v>
      </c>
      <c r="I3">
        <v>1442.25</v>
      </c>
      <c r="J3">
        <v>0</v>
      </c>
      <c r="K3">
        <v>85.75</v>
      </c>
      <c r="L3">
        <v>0</v>
      </c>
      <c r="M3">
        <v>0</v>
      </c>
      <c r="N3">
        <v>1058</v>
      </c>
      <c r="O3">
        <v>1043.25</v>
      </c>
      <c r="P3">
        <v>1242</v>
      </c>
      <c r="Q3">
        <v>1295.75</v>
      </c>
      <c r="R3">
        <v>11.5</v>
      </c>
      <c r="S3">
        <v>0</v>
      </c>
      <c r="T3">
        <v>0</v>
      </c>
      <c r="U3">
        <v>0</v>
      </c>
      <c r="V3">
        <v>-99</v>
      </c>
      <c r="W3">
        <v>-99</v>
      </c>
      <c r="X3">
        <v>-99</v>
      </c>
      <c r="Y3">
        <v>-99</v>
      </c>
      <c r="Z3">
        <v>0.96955732439603404</v>
      </c>
      <c r="AA3">
        <v>0.96827794561933533</v>
      </c>
      <c r="AB3">
        <v>-99</v>
      </c>
      <c r="AC3">
        <v>-99</v>
      </c>
      <c r="AD3">
        <v>0.98605860113421551</v>
      </c>
      <c r="AE3">
        <v>1.0432769726247988</v>
      </c>
      <c r="AF3">
        <v>0</v>
      </c>
      <c r="AG3">
        <v>-99</v>
      </c>
      <c r="AH3">
        <v>-99</v>
      </c>
      <c r="AI3">
        <v>-99</v>
      </c>
      <c r="AJ3">
        <v>789</v>
      </c>
      <c r="AK3">
        <v>3.5221799746514577</v>
      </c>
      <c r="AL3">
        <v>3.4702154626108999</v>
      </c>
      <c r="AM3">
        <v>0.10868187579214195</v>
      </c>
      <c r="AN3">
        <v>0</v>
      </c>
      <c r="AO3">
        <v>0</v>
      </c>
      <c r="AP3">
        <v>0</v>
      </c>
      <c r="AQ3">
        <v>7.1010773130544997</v>
      </c>
      <c r="AR3" t="str">
        <f>IF(A3="","",(IF(ISBLANK('Trust - Frontsheet'!$F$9),"",'Trust - Frontsheet'!$F$9)))</f>
        <v>http://www.royalwolverhampton.nhs.uk/patients-and-visitors/patient-safety/safe-staffing-levels/</v>
      </c>
    </row>
    <row r="4" spans="1:44" x14ac:dyDescent="0.35">
      <c r="A4" t="s">
        <v>2327</v>
      </c>
      <c r="B4" t="s">
        <v>375</v>
      </c>
      <c r="C4" t="s">
        <v>13138</v>
      </c>
      <c r="D4" t="s">
        <v>14333</v>
      </c>
      <c r="F4">
        <v>1472.5</v>
      </c>
      <c r="G4">
        <v>1185.1500000000001</v>
      </c>
      <c r="H4">
        <v>975.16666666667004</v>
      </c>
      <c r="I4">
        <v>789.16666666666663</v>
      </c>
      <c r="J4">
        <v>0</v>
      </c>
      <c r="K4">
        <v>0</v>
      </c>
      <c r="L4">
        <v>0</v>
      </c>
      <c r="M4">
        <v>0</v>
      </c>
      <c r="N4">
        <v>736</v>
      </c>
      <c r="O4">
        <v>736</v>
      </c>
      <c r="P4">
        <v>713</v>
      </c>
      <c r="Q4">
        <v>701.5</v>
      </c>
      <c r="R4">
        <v>0</v>
      </c>
      <c r="S4">
        <v>0</v>
      </c>
      <c r="T4">
        <v>-99</v>
      </c>
      <c r="U4">
        <v>-99</v>
      </c>
      <c r="V4">
        <v>-99</v>
      </c>
      <c r="W4">
        <v>-99</v>
      </c>
      <c r="X4">
        <v>-99</v>
      </c>
      <c r="Y4">
        <v>-99</v>
      </c>
      <c r="Z4">
        <v>0.80485568760611215</v>
      </c>
      <c r="AA4">
        <v>0.80926337378225666</v>
      </c>
      <c r="AB4">
        <v>-99</v>
      </c>
      <c r="AC4">
        <v>-99</v>
      </c>
      <c r="AD4">
        <v>1</v>
      </c>
      <c r="AE4">
        <v>0.9838709677419355</v>
      </c>
      <c r="AF4">
        <v>-99</v>
      </c>
      <c r="AG4">
        <v>-99</v>
      </c>
      <c r="AH4">
        <v>-99</v>
      </c>
      <c r="AI4">
        <v>-99</v>
      </c>
      <c r="AJ4">
        <v>547</v>
      </c>
      <c r="AK4">
        <v>3.5121572212065817</v>
      </c>
      <c r="AL4">
        <v>2.7251675807434488</v>
      </c>
      <c r="AM4">
        <v>0</v>
      </c>
      <c r="AN4">
        <v>0</v>
      </c>
      <c r="AO4">
        <v>0</v>
      </c>
      <c r="AP4">
        <v>0</v>
      </c>
      <c r="AQ4">
        <v>6.23732480195003</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3078.4666666666699</v>
      </c>
      <c r="G5">
        <v>2958.4833333333331</v>
      </c>
      <c r="H5">
        <v>2573.1666666666633</v>
      </c>
      <c r="I5">
        <v>2630.0833333333335</v>
      </c>
      <c r="J5">
        <v>0</v>
      </c>
      <c r="K5">
        <v>0</v>
      </c>
      <c r="L5">
        <v>0</v>
      </c>
      <c r="M5">
        <v>0</v>
      </c>
      <c r="N5">
        <v>2494.75</v>
      </c>
      <c r="O5">
        <v>2308</v>
      </c>
      <c r="P5">
        <v>1506.5</v>
      </c>
      <c r="Q5">
        <v>1492.5</v>
      </c>
      <c r="R5">
        <v>0</v>
      </c>
      <c r="S5">
        <v>0</v>
      </c>
      <c r="T5">
        <v>0</v>
      </c>
      <c r="U5">
        <v>-99</v>
      </c>
      <c r="V5">
        <v>-99</v>
      </c>
      <c r="W5">
        <v>-99</v>
      </c>
      <c r="X5">
        <v>-99</v>
      </c>
      <c r="Y5">
        <v>-99</v>
      </c>
      <c r="Z5">
        <v>0.96102496914048008</v>
      </c>
      <c r="AA5">
        <v>1.0221193082453541</v>
      </c>
      <c r="AB5">
        <v>-99</v>
      </c>
      <c r="AC5">
        <v>-99</v>
      </c>
      <c r="AD5">
        <v>0.92514279987974746</v>
      </c>
      <c r="AE5">
        <v>0.99070693660803189</v>
      </c>
      <c r="AF5">
        <v>-99</v>
      </c>
      <c r="AG5">
        <v>-99</v>
      </c>
      <c r="AH5">
        <v>-99</v>
      </c>
      <c r="AI5">
        <v>-99</v>
      </c>
      <c r="AJ5">
        <v>1045</v>
      </c>
      <c r="AK5">
        <v>5.03969696969697</v>
      </c>
      <c r="AL5">
        <v>3.9450558213716116</v>
      </c>
      <c r="AM5">
        <v>0</v>
      </c>
      <c r="AN5">
        <v>0</v>
      </c>
      <c r="AO5">
        <v>0</v>
      </c>
      <c r="AP5">
        <v>0</v>
      </c>
      <c r="AQ5">
        <v>8.9847527910685798</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1851.25</v>
      </c>
      <c r="G6">
        <v>1477.25</v>
      </c>
      <c r="H6">
        <v>1428.75</v>
      </c>
      <c r="I6">
        <v>1375.9166666666667</v>
      </c>
      <c r="J6">
        <v>0</v>
      </c>
      <c r="K6">
        <v>0</v>
      </c>
      <c r="L6">
        <v>0</v>
      </c>
      <c r="M6">
        <v>0</v>
      </c>
      <c r="N6">
        <v>1069.75</v>
      </c>
      <c r="O6">
        <v>910.75</v>
      </c>
      <c r="P6">
        <v>1232</v>
      </c>
      <c r="Q6">
        <v>1175.25</v>
      </c>
      <c r="R6">
        <v>0</v>
      </c>
      <c r="S6">
        <v>0</v>
      </c>
      <c r="T6">
        <v>0</v>
      </c>
      <c r="U6">
        <v>0</v>
      </c>
      <c r="V6">
        <v>-99</v>
      </c>
      <c r="W6">
        <v>-99</v>
      </c>
      <c r="X6">
        <v>-99</v>
      </c>
      <c r="Y6">
        <v>-99</v>
      </c>
      <c r="Z6">
        <v>0.79797434166103987</v>
      </c>
      <c r="AA6">
        <v>0.96302128900554107</v>
      </c>
      <c r="AB6">
        <v>-99</v>
      </c>
      <c r="AC6">
        <v>-99</v>
      </c>
      <c r="AD6">
        <v>0.85136714185557372</v>
      </c>
      <c r="AE6">
        <v>0.95393668831168832</v>
      </c>
      <c r="AF6">
        <v>-99</v>
      </c>
      <c r="AG6">
        <v>-99</v>
      </c>
      <c r="AH6">
        <v>-99</v>
      </c>
      <c r="AI6">
        <v>-99</v>
      </c>
      <c r="AJ6">
        <v>762</v>
      </c>
      <c r="AK6">
        <v>3.1338582677165356</v>
      </c>
      <c r="AL6">
        <v>3.347987751531059</v>
      </c>
      <c r="AM6">
        <v>0</v>
      </c>
      <c r="AN6">
        <v>0</v>
      </c>
      <c r="AO6">
        <v>0</v>
      </c>
      <c r="AP6">
        <v>0</v>
      </c>
      <c r="AQ6">
        <v>6.4818460192475946</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1772</v>
      </c>
      <c r="G7">
        <v>1565</v>
      </c>
      <c r="H7">
        <v>1177.25</v>
      </c>
      <c r="I7">
        <v>1516</v>
      </c>
      <c r="J7">
        <v>0</v>
      </c>
      <c r="K7">
        <v>49.5</v>
      </c>
      <c r="L7">
        <v>0</v>
      </c>
      <c r="M7">
        <v>0</v>
      </c>
      <c r="N7">
        <v>1069.5</v>
      </c>
      <c r="O7">
        <v>1036</v>
      </c>
      <c r="P7">
        <v>931.5</v>
      </c>
      <c r="Q7">
        <v>941.25</v>
      </c>
      <c r="R7">
        <v>0</v>
      </c>
      <c r="S7">
        <v>0</v>
      </c>
      <c r="T7">
        <v>-99</v>
      </c>
      <c r="U7">
        <v>-99</v>
      </c>
      <c r="V7">
        <v>-99</v>
      </c>
      <c r="W7">
        <v>-99</v>
      </c>
      <c r="X7">
        <v>-99</v>
      </c>
      <c r="Y7">
        <v>-99</v>
      </c>
      <c r="Z7">
        <v>0.88318284424379234</v>
      </c>
      <c r="AA7">
        <v>1.2877468677001487</v>
      </c>
      <c r="AB7">
        <v>-99</v>
      </c>
      <c r="AC7">
        <v>-99</v>
      </c>
      <c r="AD7">
        <v>0.96867695184665736</v>
      </c>
      <c r="AE7">
        <v>1.0104669887278583</v>
      </c>
      <c r="AF7">
        <v>-99</v>
      </c>
      <c r="AG7">
        <v>-99</v>
      </c>
      <c r="AH7">
        <v>-99</v>
      </c>
      <c r="AI7">
        <v>-99</v>
      </c>
      <c r="AJ7">
        <v>759</v>
      </c>
      <c r="AK7">
        <v>3.4268774703557314</v>
      </c>
      <c r="AL7">
        <v>3.237483530961792</v>
      </c>
      <c r="AM7">
        <v>6.5217391304347824E-2</v>
      </c>
      <c r="AN7">
        <v>0</v>
      </c>
      <c r="AO7">
        <v>0</v>
      </c>
      <c r="AP7">
        <v>0</v>
      </c>
      <c r="AQ7">
        <v>6.7295783926218711</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1644</v>
      </c>
      <c r="G8">
        <v>1804.6666666666667</v>
      </c>
      <c r="H8">
        <v>881.5</v>
      </c>
      <c r="I8">
        <v>1126.75</v>
      </c>
      <c r="J8">
        <v>0</v>
      </c>
      <c r="K8">
        <v>0</v>
      </c>
      <c r="L8">
        <v>0</v>
      </c>
      <c r="M8">
        <v>0</v>
      </c>
      <c r="N8">
        <v>1000.5</v>
      </c>
      <c r="O8">
        <v>1083</v>
      </c>
      <c r="P8">
        <v>816.5</v>
      </c>
      <c r="Q8">
        <v>709.25</v>
      </c>
      <c r="R8">
        <v>0</v>
      </c>
      <c r="S8">
        <v>0</v>
      </c>
      <c r="T8">
        <v>-99</v>
      </c>
      <c r="U8">
        <v>-99</v>
      </c>
      <c r="V8">
        <v>-99</v>
      </c>
      <c r="W8">
        <v>-99</v>
      </c>
      <c r="X8">
        <v>-99</v>
      </c>
      <c r="Y8">
        <v>-99</v>
      </c>
      <c r="Z8">
        <v>1.0977291159772913</v>
      </c>
      <c r="AA8">
        <v>1.2782189449801475</v>
      </c>
      <c r="AB8">
        <v>-99</v>
      </c>
      <c r="AC8">
        <v>-99</v>
      </c>
      <c r="AD8">
        <v>1.0824587706146926</v>
      </c>
      <c r="AE8">
        <v>0.86864666258420087</v>
      </c>
      <c r="AF8">
        <v>-99</v>
      </c>
      <c r="AG8">
        <v>-99</v>
      </c>
      <c r="AH8">
        <v>-99</v>
      </c>
      <c r="AI8">
        <v>-99</v>
      </c>
      <c r="AJ8">
        <v>458</v>
      </c>
      <c r="AK8">
        <v>6.3049490538573512</v>
      </c>
      <c r="AL8">
        <v>4.0087336244541483</v>
      </c>
      <c r="AM8">
        <v>0</v>
      </c>
      <c r="AN8">
        <v>0</v>
      </c>
      <c r="AO8">
        <v>0</v>
      </c>
      <c r="AP8">
        <v>0</v>
      </c>
      <c r="AQ8">
        <v>10.313682678311499</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2044</v>
      </c>
      <c r="G9">
        <v>1634</v>
      </c>
      <c r="H9">
        <v>1108</v>
      </c>
      <c r="I9">
        <v>993.5</v>
      </c>
      <c r="J9">
        <v>0</v>
      </c>
      <c r="K9">
        <v>0</v>
      </c>
      <c r="L9">
        <v>0</v>
      </c>
      <c r="M9">
        <v>0</v>
      </c>
      <c r="N9">
        <v>1127</v>
      </c>
      <c r="O9">
        <v>1073.5</v>
      </c>
      <c r="P9">
        <v>1150</v>
      </c>
      <c r="Q9">
        <v>1094</v>
      </c>
      <c r="R9">
        <v>0</v>
      </c>
      <c r="S9">
        <v>0</v>
      </c>
      <c r="T9">
        <v>-99</v>
      </c>
      <c r="U9">
        <v>-99</v>
      </c>
      <c r="V9">
        <v>-99</v>
      </c>
      <c r="W9">
        <v>-99</v>
      </c>
      <c r="X9">
        <v>-99</v>
      </c>
      <c r="Y9">
        <v>-99</v>
      </c>
      <c r="Z9">
        <v>0.79941291585127205</v>
      </c>
      <c r="AA9">
        <v>0.89666064981949456</v>
      </c>
      <c r="AB9">
        <v>-99</v>
      </c>
      <c r="AC9">
        <v>-99</v>
      </c>
      <c r="AD9">
        <v>0.95252883762200535</v>
      </c>
      <c r="AE9">
        <v>0.95130434782608697</v>
      </c>
      <c r="AF9">
        <v>-99</v>
      </c>
      <c r="AG9">
        <v>-99</v>
      </c>
      <c r="AH9">
        <v>-99</v>
      </c>
      <c r="AI9">
        <v>-99</v>
      </c>
      <c r="AJ9">
        <v>851</v>
      </c>
      <c r="AK9">
        <v>3.1815511163337251</v>
      </c>
      <c r="AL9">
        <v>2.4529964747356052</v>
      </c>
      <c r="AM9">
        <v>0</v>
      </c>
      <c r="AN9">
        <v>0</v>
      </c>
      <c r="AO9">
        <v>0</v>
      </c>
      <c r="AP9">
        <v>0</v>
      </c>
      <c r="AQ9">
        <v>5.6345475910693299</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2006.25</v>
      </c>
      <c r="G10">
        <v>1679.25</v>
      </c>
      <c r="H10">
        <v>1470.75</v>
      </c>
      <c r="I10">
        <v>1233.25</v>
      </c>
      <c r="J10">
        <v>0</v>
      </c>
      <c r="K10">
        <v>0</v>
      </c>
      <c r="L10">
        <v>0</v>
      </c>
      <c r="M10">
        <v>0</v>
      </c>
      <c r="N10">
        <v>1104</v>
      </c>
      <c r="O10">
        <v>1084</v>
      </c>
      <c r="P10">
        <v>1092.5</v>
      </c>
      <c r="Q10">
        <v>1128</v>
      </c>
      <c r="R10">
        <v>0</v>
      </c>
      <c r="S10">
        <v>0</v>
      </c>
      <c r="T10">
        <v>-99</v>
      </c>
      <c r="U10">
        <v>-99</v>
      </c>
      <c r="V10">
        <v>-99</v>
      </c>
      <c r="W10">
        <v>-99</v>
      </c>
      <c r="X10">
        <v>-99</v>
      </c>
      <c r="Y10">
        <v>-99</v>
      </c>
      <c r="Z10">
        <v>0.83700934579439257</v>
      </c>
      <c r="AA10">
        <v>0.83851776304606496</v>
      </c>
      <c r="AB10">
        <v>-99</v>
      </c>
      <c r="AC10">
        <v>-99</v>
      </c>
      <c r="AD10">
        <v>0.98188405797101452</v>
      </c>
      <c r="AE10">
        <v>1.0324942791762013</v>
      </c>
      <c r="AF10">
        <v>-99</v>
      </c>
      <c r="AG10">
        <v>-99</v>
      </c>
      <c r="AH10">
        <v>-99</v>
      </c>
      <c r="AI10">
        <v>-99</v>
      </c>
      <c r="AJ10">
        <v>799</v>
      </c>
      <c r="AK10">
        <v>3.4583854818523152</v>
      </c>
      <c r="AL10">
        <v>2.9552565707133915</v>
      </c>
      <c r="AM10">
        <v>0</v>
      </c>
      <c r="AN10">
        <v>0</v>
      </c>
      <c r="AO10">
        <v>0</v>
      </c>
      <c r="AP10">
        <v>0</v>
      </c>
      <c r="AQ10">
        <v>6.4136420525657067</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2175.6999999999998</v>
      </c>
      <c r="G11">
        <v>2193.1999999999998</v>
      </c>
      <c r="H11">
        <v>1241</v>
      </c>
      <c r="I11">
        <v>1165.5</v>
      </c>
      <c r="J11">
        <v>0</v>
      </c>
      <c r="K11">
        <v>23</v>
      </c>
      <c r="L11">
        <v>0</v>
      </c>
      <c r="M11">
        <v>0</v>
      </c>
      <c r="N11">
        <v>1081</v>
      </c>
      <c r="O11">
        <v>1757</v>
      </c>
      <c r="P11">
        <v>1437.5</v>
      </c>
      <c r="Q11">
        <v>1207.5</v>
      </c>
      <c r="R11">
        <v>0</v>
      </c>
      <c r="S11">
        <v>0</v>
      </c>
      <c r="T11">
        <v>-99</v>
      </c>
      <c r="U11">
        <v>-99</v>
      </c>
      <c r="V11">
        <v>-99</v>
      </c>
      <c r="W11">
        <v>-99</v>
      </c>
      <c r="X11">
        <v>-99</v>
      </c>
      <c r="Y11">
        <v>-99</v>
      </c>
      <c r="Z11">
        <v>1.0080433883347888</v>
      </c>
      <c r="AA11">
        <v>0.93916196615632552</v>
      </c>
      <c r="AB11">
        <v>-99</v>
      </c>
      <c r="AC11">
        <v>-99</v>
      </c>
      <c r="AD11">
        <v>1.6253469010175763</v>
      </c>
      <c r="AE11">
        <v>0.84</v>
      </c>
      <c r="AF11">
        <v>-99</v>
      </c>
      <c r="AG11">
        <v>-99</v>
      </c>
      <c r="AH11">
        <v>-99</v>
      </c>
      <c r="AI11">
        <v>-99</v>
      </c>
      <c r="AJ11">
        <v>787</v>
      </c>
      <c r="AK11">
        <v>5.0193138500635319</v>
      </c>
      <c r="AL11">
        <v>3.0152477763659467</v>
      </c>
      <c r="AM11">
        <v>2.9224904701397714E-2</v>
      </c>
      <c r="AN11">
        <v>0</v>
      </c>
      <c r="AO11">
        <v>0</v>
      </c>
      <c r="AP11">
        <v>0</v>
      </c>
      <c r="AQ11">
        <v>8.0637865311308765</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3662.3333333333298</v>
      </c>
      <c r="G12">
        <v>3369.5833333333335</v>
      </c>
      <c r="H12">
        <v>2459.4999999999968</v>
      </c>
      <c r="I12">
        <v>2506.5</v>
      </c>
      <c r="J12">
        <v>0</v>
      </c>
      <c r="K12">
        <v>0</v>
      </c>
      <c r="L12">
        <v>0</v>
      </c>
      <c r="M12">
        <v>0</v>
      </c>
      <c r="N12">
        <v>3208.25</v>
      </c>
      <c r="O12">
        <v>3385.25</v>
      </c>
      <c r="P12">
        <v>2185</v>
      </c>
      <c r="Q12">
        <v>2212.8333333333335</v>
      </c>
      <c r="R12">
        <v>0</v>
      </c>
      <c r="S12">
        <v>0</v>
      </c>
      <c r="T12">
        <v>-99</v>
      </c>
      <c r="U12">
        <v>-99</v>
      </c>
      <c r="V12">
        <v>-99</v>
      </c>
      <c r="W12">
        <v>-99</v>
      </c>
      <c r="X12">
        <v>-99</v>
      </c>
      <c r="Y12">
        <v>-99</v>
      </c>
      <c r="Z12">
        <v>0.92006462182579507</v>
      </c>
      <c r="AA12">
        <v>1.019109575116895</v>
      </c>
      <c r="AB12">
        <v>-99</v>
      </c>
      <c r="AC12">
        <v>-99</v>
      </c>
      <c r="AD12">
        <v>1.0551702641627054</v>
      </c>
      <c r="AE12">
        <v>1.0127383676582762</v>
      </c>
      <c r="AF12">
        <v>-99</v>
      </c>
      <c r="AG12">
        <v>-99</v>
      </c>
      <c r="AH12">
        <v>-99</v>
      </c>
      <c r="AI12">
        <v>-99</v>
      </c>
      <c r="AJ12">
        <v>1430</v>
      </c>
      <c r="AK12">
        <v>4.7236596736596743</v>
      </c>
      <c r="AL12">
        <v>3.3002331002331005</v>
      </c>
      <c r="AM12">
        <v>0</v>
      </c>
      <c r="AN12">
        <v>0</v>
      </c>
      <c r="AO12">
        <v>0</v>
      </c>
      <c r="AP12">
        <v>0</v>
      </c>
      <c r="AQ12">
        <v>8.0238927738927739</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1708.5</v>
      </c>
      <c r="G13">
        <v>1447.5</v>
      </c>
      <c r="H13">
        <v>1109.5</v>
      </c>
      <c r="I13">
        <v>1277.75</v>
      </c>
      <c r="J13">
        <v>0</v>
      </c>
      <c r="K13">
        <v>0</v>
      </c>
      <c r="L13">
        <v>0</v>
      </c>
      <c r="M13">
        <v>0</v>
      </c>
      <c r="N13">
        <v>1069.5</v>
      </c>
      <c r="O13">
        <v>1032.5</v>
      </c>
      <c r="P13">
        <v>950.5</v>
      </c>
      <c r="Q13">
        <v>743.75</v>
      </c>
      <c r="R13">
        <v>0</v>
      </c>
      <c r="S13">
        <v>0</v>
      </c>
      <c r="T13">
        <v>-99</v>
      </c>
      <c r="U13">
        <v>-99</v>
      </c>
      <c r="V13">
        <v>-99</v>
      </c>
      <c r="W13">
        <v>-99</v>
      </c>
      <c r="X13">
        <v>-99</v>
      </c>
      <c r="Y13">
        <v>-99</v>
      </c>
      <c r="Z13">
        <v>0.84723441615452155</v>
      </c>
      <c r="AA13">
        <v>1.1516448850833709</v>
      </c>
      <c r="AB13">
        <v>-99</v>
      </c>
      <c r="AC13">
        <v>-99</v>
      </c>
      <c r="AD13">
        <v>0.96540439457690508</v>
      </c>
      <c r="AE13">
        <v>0.78248290373487639</v>
      </c>
      <c r="AF13">
        <v>-99</v>
      </c>
      <c r="AG13">
        <v>-99</v>
      </c>
      <c r="AH13">
        <v>-99</v>
      </c>
      <c r="AI13">
        <v>-99</v>
      </c>
      <c r="AJ13">
        <v>839</v>
      </c>
      <c r="AK13">
        <v>2.9558998808104886</v>
      </c>
      <c r="AL13">
        <v>2.4094159713945174</v>
      </c>
      <c r="AM13">
        <v>0</v>
      </c>
      <c r="AN13">
        <v>0</v>
      </c>
      <c r="AO13">
        <v>0</v>
      </c>
      <c r="AP13">
        <v>0</v>
      </c>
      <c r="AQ13">
        <v>5.365315852205006</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1686</v>
      </c>
      <c r="G14">
        <v>1368</v>
      </c>
      <c r="H14">
        <v>1031</v>
      </c>
      <c r="I14">
        <v>989</v>
      </c>
      <c r="J14">
        <v>0</v>
      </c>
      <c r="K14">
        <v>115</v>
      </c>
      <c r="L14">
        <v>0</v>
      </c>
      <c r="M14">
        <v>0</v>
      </c>
      <c r="N14">
        <v>1069.5</v>
      </c>
      <c r="O14">
        <v>981</v>
      </c>
      <c r="P14">
        <v>1012</v>
      </c>
      <c r="Q14">
        <v>839</v>
      </c>
      <c r="R14">
        <v>0</v>
      </c>
      <c r="S14">
        <v>0</v>
      </c>
      <c r="T14">
        <v>-99</v>
      </c>
      <c r="U14">
        <v>-99</v>
      </c>
      <c r="V14">
        <v>-99</v>
      </c>
      <c r="W14">
        <v>-99</v>
      </c>
      <c r="X14">
        <v>-99</v>
      </c>
      <c r="Y14">
        <v>-99</v>
      </c>
      <c r="Z14">
        <v>0.81138790035587194</v>
      </c>
      <c r="AA14">
        <v>0.95926285160038793</v>
      </c>
      <c r="AB14">
        <v>-99</v>
      </c>
      <c r="AC14">
        <v>-99</v>
      </c>
      <c r="AD14">
        <v>0.91725105189340816</v>
      </c>
      <c r="AE14">
        <v>0.82905138339920947</v>
      </c>
      <c r="AF14">
        <v>-99</v>
      </c>
      <c r="AG14">
        <v>-99</v>
      </c>
      <c r="AH14">
        <v>-99</v>
      </c>
      <c r="AI14">
        <v>-99</v>
      </c>
      <c r="AJ14">
        <v>831</v>
      </c>
      <c r="AK14">
        <v>2.8267148014440435</v>
      </c>
      <c r="AL14">
        <v>2.1997593261131168</v>
      </c>
      <c r="AM14">
        <v>0.13838748495788206</v>
      </c>
      <c r="AN14">
        <v>0</v>
      </c>
      <c r="AO14">
        <v>0</v>
      </c>
      <c r="AP14">
        <v>0</v>
      </c>
      <c r="AQ14">
        <v>5.1648616125150424</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2147.5</v>
      </c>
      <c r="G15">
        <v>1589.5</v>
      </c>
      <c r="H15">
        <v>1237</v>
      </c>
      <c r="I15">
        <v>1042</v>
      </c>
      <c r="J15">
        <v>0</v>
      </c>
      <c r="K15">
        <v>0</v>
      </c>
      <c r="L15">
        <v>0</v>
      </c>
      <c r="M15">
        <v>0</v>
      </c>
      <c r="N15">
        <v>1200.5</v>
      </c>
      <c r="O15">
        <v>1092</v>
      </c>
      <c r="P15">
        <v>897</v>
      </c>
      <c r="Q15">
        <v>825</v>
      </c>
      <c r="R15">
        <v>0</v>
      </c>
      <c r="S15">
        <v>0</v>
      </c>
      <c r="T15">
        <v>-99</v>
      </c>
      <c r="U15">
        <v>-99</v>
      </c>
      <c r="V15">
        <v>-99</v>
      </c>
      <c r="W15">
        <v>-99</v>
      </c>
      <c r="X15">
        <v>-99</v>
      </c>
      <c r="Y15">
        <v>-99</v>
      </c>
      <c r="Z15">
        <v>0.74016298020954596</v>
      </c>
      <c r="AA15">
        <v>0.84236054971705743</v>
      </c>
      <c r="AB15">
        <v>-99</v>
      </c>
      <c r="AC15">
        <v>-99</v>
      </c>
      <c r="AD15">
        <v>0.90962099125364426</v>
      </c>
      <c r="AE15">
        <v>0.91973244147157196</v>
      </c>
      <c r="AF15">
        <v>-99</v>
      </c>
      <c r="AG15">
        <v>-99</v>
      </c>
      <c r="AH15">
        <v>-99</v>
      </c>
      <c r="AI15">
        <v>-99</v>
      </c>
      <c r="AJ15">
        <v>671</v>
      </c>
      <c r="AK15">
        <v>3.9962742175856931</v>
      </c>
      <c r="AL15">
        <v>2.7824143070044709</v>
      </c>
      <c r="AM15">
        <v>0</v>
      </c>
      <c r="AN15">
        <v>0</v>
      </c>
      <c r="AO15">
        <v>0</v>
      </c>
      <c r="AP15">
        <v>0</v>
      </c>
      <c r="AQ15">
        <v>6.778688524590164</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1506.5</v>
      </c>
      <c r="G16">
        <v>1010.75</v>
      </c>
      <c r="H16">
        <v>1158.75</v>
      </c>
      <c r="I16">
        <v>844.75</v>
      </c>
      <c r="J16">
        <v>0</v>
      </c>
      <c r="K16">
        <v>18.5</v>
      </c>
      <c r="L16">
        <v>0</v>
      </c>
      <c r="M16">
        <v>0</v>
      </c>
      <c r="N16">
        <v>782</v>
      </c>
      <c r="O16">
        <v>780.5</v>
      </c>
      <c r="P16">
        <v>701.5</v>
      </c>
      <c r="Q16">
        <v>667</v>
      </c>
      <c r="R16">
        <v>0</v>
      </c>
      <c r="S16">
        <v>0</v>
      </c>
      <c r="T16">
        <v>-99</v>
      </c>
      <c r="U16">
        <v>-99</v>
      </c>
      <c r="V16">
        <v>-99</v>
      </c>
      <c r="W16">
        <v>-99</v>
      </c>
      <c r="X16">
        <v>-99</v>
      </c>
      <c r="Y16">
        <v>-99</v>
      </c>
      <c r="Z16">
        <v>0.67092598738798537</v>
      </c>
      <c r="AA16">
        <v>0.72901833872707655</v>
      </c>
      <c r="AB16">
        <v>-99</v>
      </c>
      <c r="AC16">
        <v>-99</v>
      </c>
      <c r="AD16">
        <v>0.99808184143222511</v>
      </c>
      <c r="AE16">
        <v>0.95081967213114749</v>
      </c>
      <c r="AF16">
        <v>-99</v>
      </c>
      <c r="AG16">
        <v>-99</v>
      </c>
      <c r="AH16">
        <v>-99</v>
      </c>
      <c r="AI16">
        <v>-99</v>
      </c>
      <c r="AJ16">
        <v>520</v>
      </c>
      <c r="AK16">
        <v>3.4447115384615383</v>
      </c>
      <c r="AL16">
        <v>2.9072115384615387</v>
      </c>
      <c r="AM16">
        <v>3.5576923076923075E-2</v>
      </c>
      <c r="AN16">
        <v>0</v>
      </c>
      <c r="AO16">
        <v>0</v>
      </c>
      <c r="AP16">
        <v>0</v>
      </c>
      <c r="AQ16">
        <v>6.3875000000000002</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3262</v>
      </c>
      <c r="G17">
        <v>2816.75</v>
      </c>
      <c r="H17">
        <v>2257.5</v>
      </c>
      <c r="I17">
        <v>1619.75</v>
      </c>
      <c r="J17">
        <v>0</v>
      </c>
      <c r="K17">
        <v>0</v>
      </c>
      <c r="L17">
        <v>0</v>
      </c>
      <c r="M17">
        <v>0</v>
      </c>
      <c r="N17">
        <v>1752</v>
      </c>
      <c r="O17">
        <v>1437</v>
      </c>
      <c r="P17">
        <v>1732</v>
      </c>
      <c r="Q17">
        <v>1483</v>
      </c>
      <c r="R17">
        <v>0</v>
      </c>
      <c r="S17">
        <v>0</v>
      </c>
      <c r="T17">
        <v>-99</v>
      </c>
      <c r="U17">
        <v>-99</v>
      </c>
      <c r="V17">
        <v>-99</v>
      </c>
      <c r="W17">
        <v>-99</v>
      </c>
      <c r="X17">
        <v>-99</v>
      </c>
      <c r="Y17">
        <v>-99</v>
      </c>
      <c r="Z17">
        <v>0.86350398528510119</v>
      </c>
      <c r="AA17">
        <v>0.71749723145071986</v>
      </c>
      <c r="AB17">
        <v>-99</v>
      </c>
      <c r="AC17">
        <v>-99</v>
      </c>
      <c r="AD17">
        <v>0.8202054794520548</v>
      </c>
      <c r="AE17">
        <v>0.85623556581986138</v>
      </c>
      <c r="AF17">
        <v>-99</v>
      </c>
      <c r="AG17">
        <v>-99</v>
      </c>
      <c r="AH17">
        <v>-99</v>
      </c>
      <c r="AI17">
        <v>-99</v>
      </c>
      <c r="AJ17">
        <v>720</v>
      </c>
      <c r="AK17">
        <v>5.9079861111111107</v>
      </c>
      <c r="AL17">
        <v>4.3093750000000002</v>
      </c>
      <c r="AM17">
        <v>0</v>
      </c>
      <c r="AN17">
        <v>0</v>
      </c>
      <c r="AO17">
        <v>0</v>
      </c>
      <c r="AP17">
        <v>0</v>
      </c>
      <c r="AQ17">
        <v>10.217361111111112</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3843</v>
      </c>
      <c r="G18">
        <v>3498</v>
      </c>
      <c r="H18">
        <v>1334</v>
      </c>
      <c r="I18">
        <v>1336.9166666666667</v>
      </c>
      <c r="J18">
        <v>0</v>
      </c>
      <c r="K18">
        <v>57.5</v>
      </c>
      <c r="L18">
        <v>0</v>
      </c>
      <c r="M18">
        <v>0</v>
      </c>
      <c r="N18">
        <v>3553.5</v>
      </c>
      <c r="O18">
        <v>3447.5</v>
      </c>
      <c r="P18">
        <v>1104</v>
      </c>
      <c r="Q18">
        <v>1069.5</v>
      </c>
      <c r="R18">
        <v>11.5</v>
      </c>
      <c r="S18">
        <v>0</v>
      </c>
      <c r="T18">
        <v>0</v>
      </c>
      <c r="U18">
        <v>0</v>
      </c>
      <c r="V18">
        <v>-99</v>
      </c>
      <c r="W18">
        <v>-99</v>
      </c>
      <c r="X18">
        <v>-99</v>
      </c>
      <c r="Y18">
        <v>-99</v>
      </c>
      <c r="Z18">
        <v>0.91022638563622171</v>
      </c>
      <c r="AA18">
        <v>1.0021864067966018</v>
      </c>
      <c r="AB18">
        <v>-99</v>
      </c>
      <c r="AC18">
        <v>-99</v>
      </c>
      <c r="AD18">
        <v>0.97017025467848605</v>
      </c>
      <c r="AE18">
        <v>0.96875</v>
      </c>
      <c r="AF18">
        <v>0</v>
      </c>
      <c r="AG18">
        <v>-99</v>
      </c>
      <c r="AH18">
        <v>-99</v>
      </c>
      <c r="AI18">
        <v>-99</v>
      </c>
      <c r="AJ18">
        <v>1250</v>
      </c>
      <c r="AK18">
        <v>5.5564</v>
      </c>
      <c r="AL18">
        <v>1.9251333333333336</v>
      </c>
      <c r="AM18">
        <v>4.5999999999999999E-2</v>
      </c>
      <c r="AN18">
        <v>0</v>
      </c>
      <c r="AO18">
        <v>0</v>
      </c>
      <c r="AP18">
        <v>0</v>
      </c>
      <c r="AQ18">
        <v>7.5275333333333343</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2753.5</v>
      </c>
      <c r="G19">
        <v>2540.5</v>
      </c>
      <c r="H19">
        <v>1173.75</v>
      </c>
      <c r="I19">
        <v>1050.5833333333333</v>
      </c>
      <c r="J19">
        <v>0</v>
      </c>
      <c r="K19">
        <v>23</v>
      </c>
      <c r="L19">
        <v>0</v>
      </c>
      <c r="M19">
        <v>0</v>
      </c>
      <c r="N19">
        <v>2001</v>
      </c>
      <c r="O19">
        <v>1979</v>
      </c>
      <c r="P19">
        <v>828</v>
      </c>
      <c r="Q19">
        <v>738.5</v>
      </c>
      <c r="R19">
        <v>80.5</v>
      </c>
      <c r="S19">
        <v>0</v>
      </c>
      <c r="T19">
        <v>0</v>
      </c>
      <c r="U19">
        <v>0</v>
      </c>
      <c r="V19">
        <v>-99</v>
      </c>
      <c r="W19">
        <v>-99</v>
      </c>
      <c r="X19">
        <v>-99</v>
      </c>
      <c r="Y19">
        <v>-99</v>
      </c>
      <c r="Z19">
        <v>0.92264390775376792</v>
      </c>
      <c r="AA19">
        <v>0.89506567270145543</v>
      </c>
      <c r="AB19">
        <v>-99</v>
      </c>
      <c r="AC19">
        <v>-99</v>
      </c>
      <c r="AD19">
        <v>0.98900549725137432</v>
      </c>
      <c r="AE19">
        <v>0.89190821256038644</v>
      </c>
      <c r="AF19">
        <v>0</v>
      </c>
      <c r="AG19">
        <v>-99</v>
      </c>
      <c r="AH19">
        <v>-99</v>
      </c>
      <c r="AI19">
        <v>-99</v>
      </c>
      <c r="AJ19">
        <v>794</v>
      </c>
      <c r="AK19">
        <v>5.6920654911838788</v>
      </c>
      <c r="AL19">
        <v>2.2532535684298907</v>
      </c>
      <c r="AM19">
        <v>2.8967254408060455E-2</v>
      </c>
      <c r="AN19">
        <v>0</v>
      </c>
      <c r="AO19">
        <v>0</v>
      </c>
      <c r="AP19">
        <v>0</v>
      </c>
      <c r="AQ19">
        <v>7.9742863140218301</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962</v>
      </c>
      <c r="G20">
        <v>959.25</v>
      </c>
      <c r="H20">
        <v>1305.6500000000001</v>
      </c>
      <c r="I20">
        <v>1442</v>
      </c>
      <c r="J20">
        <v>0</v>
      </c>
      <c r="K20">
        <v>0</v>
      </c>
      <c r="L20">
        <v>0</v>
      </c>
      <c r="M20">
        <v>0</v>
      </c>
      <c r="N20">
        <v>713</v>
      </c>
      <c r="O20">
        <v>713</v>
      </c>
      <c r="P20">
        <v>713</v>
      </c>
      <c r="Q20">
        <v>713</v>
      </c>
      <c r="R20">
        <v>0</v>
      </c>
      <c r="S20">
        <v>0</v>
      </c>
      <c r="T20">
        <v>-99</v>
      </c>
      <c r="U20">
        <v>-99</v>
      </c>
      <c r="V20">
        <v>-99</v>
      </c>
      <c r="W20">
        <v>-99</v>
      </c>
      <c r="X20">
        <v>-99</v>
      </c>
      <c r="Y20">
        <v>-99</v>
      </c>
      <c r="Z20">
        <v>0.99714137214137211</v>
      </c>
      <c r="AA20">
        <v>1.1044307433079308</v>
      </c>
      <c r="AB20">
        <v>-99</v>
      </c>
      <c r="AC20">
        <v>-99</v>
      </c>
      <c r="AD20">
        <v>1</v>
      </c>
      <c r="AE20">
        <v>1</v>
      </c>
      <c r="AF20">
        <v>-99</v>
      </c>
      <c r="AG20">
        <v>-99</v>
      </c>
      <c r="AH20">
        <v>-99</v>
      </c>
      <c r="AI20">
        <v>-99</v>
      </c>
      <c r="AJ20">
        <v>621</v>
      </c>
      <c r="AK20">
        <v>2.6928341384863126</v>
      </c>
      <c r="AL20">
        <v>3.470209339774557</v>
      </c>
      <c r="AM20">
        <v>0</v>
      </c>
      <c r="AN20">
        <v>0</v>
      </c>
      <c r="AO20">
        <v>0</v>
      </c>
      <c r="AP20">
        <v>0</v>
      </c>
      <c r="AQ20">
        <v>6.1630434782608692</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1110.5</v>
      </c>
      <c r="G21">
        <v>978.5</v>
      </c>
      <c r="H21">
        <v>1360.25</v>
      </c>
      <c r="I21">
        <v>1534.5</v>
      </c>
      <c r="J21">
        <v>0</v>
      </c>
      <c r="K21">
        <v>0</v>
      </c>
      <c r="L21">
        <v>0</v>
      </c>
      <c r="M21">
        <v>0</v>
      </c>
      <c r="N21">
        <v>713</v>
      </c>
      <c r="O21">
        <v>702.16666666666663</v>
      </c>
      <c r="P21">
        <v>958.75</v>
      </c>
      <c r="Q21">
        <v>997.5</v>
      </c>
      <c r="R21">
        <v>0</v>
      </c>
      <c r="S21">
        <v>0</v>
      </c>
      <c r="T21">
        <v>-99</v>
      </c>
      <c r="U21">
        <v>-99</v>
      </c>
      <c r="V21">
        <v>-99</v>
      </c>
      <c r="W21">
        <v>-99</v>
      </c>
      <c r="X21">
        <v>-99</v>
      </c>
      <c r="Y21">
        <v>-99</v>
      </c>
      <c r="Z21">
        <v>0.88113462404322374</v>
      </c>
      <c r="AA21">
        <v>1.1281014519389818</v>
      </c>
      <c r="AB21">
        <v>-99</v>
      </c>
      <c r="AC21">
        <v>-99</v>
      </c>
      <c r="AD21">
        <v>0.98480598410472175</v>
      </c>
      <c r="AE21">
        <v>1.0404172099087354</v>
      </c>
      <c r="AF21">
        <v>-99</v>
      </c>
      <c r="AG21">
        <v>-99</v>
      </c>
      <c r="AH21">
        <v>-99</v>
      </c>
      <c r="AI21">
        <v>-99</v>
      </c>
      <c r="AJ21">
        <v>710</v>
      </c>
      <c r="AK21">
        <v>2.3671361502347414</v>
      </c>
      <c r="AL21">
        <v>3.5661971830985917</v>
      </c>
      <c r="AM21">
        <v>0</v>
      </c>
      <c r="AN21">
        <v>0</v>
      </c>
      <c r="AO21">
        <v>0</v>
      </c>
      <c r="AP21">
        <v>0</v>
      </c>
      <c r="AQ21">
        <v>5.9333333333333327</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1733</v>
      </c>
      <c r="G22">
        <v>1533.75</v>
      </c>
      <c r="H22">
        <v>1431.5</v>
      </c>
      <c r="I22">
        <v>1133.5</v>
      </c>
      <c r="J22">
        <v>0</v>
      </c>
      <c r="K22">
        <v>138.5</v>
      </c>
      <c r="L22">
        <v>0</v>
      </c>
      <c r="M22">
        <v>0</v>
      </c>
      <c r="N22">
        <v>1081</v>
      </c>
      <c r="O22">
        <v>760.5</v>
      </c>
      <c r="P22">
        <v>1380</v>
      </c>
      <c r="Q22">
        <v>1311.75</v>
      </c>
      <c r="R22">
        <v>0</v>
      </c>
      <c r="S22">
        <v>0</v>
      </c>
      <c r="T22">
        <v>-99</v>
      </c>
      <c r="U22">
        <v>-99</v>
      </c>
      <c r="V22">
        <v>-99</v>
      </c>
      <c r="W22">
        <v>-99</v>
      </c>
      <c r="X22">
        <v>-99</v>
      </c>
      <c r="Y22">
        <v>-99</v>
      </c>
      <c r="Z22">
        <v>0.88502596653202537</v>
      </c>
      <c r="AA22">
        <v>0.79182675515193857</v>
      </c>
      <c r="AB22">
        <v>-99</v>
      </c>
      <c r="AC22">
        <v>-99</v>
      </c>
      <c r="AD22">
        <v>0.70351526364477335</v>
      </c>
      <c r="AE22">
        <v>0.9505434782608696</v>
      </c>
      <c r="AF22">
        <v>-99</v>
      </c>
      <c r="AG22">
        <v>-99</v>
      </c>
      <c r="AH22">
        <v>-99</v>
      </c>
      <c r="AI22">
        <v>-99</v>
      </c>
      <c r="AJ22">
        <v>708</v>
      </c>
      <c r="AK22">
        <v>3.2404661016949152</v>
      </c>
      <c r="AL22">
        <v>3.4537429378531073</v>
      </c>
      <c r="AM22">
        <v>0.19562146892655366</v>
      </c>
      <c r="AN22">
        <v>0</v>
      </c>
      <c r="AO22">
        <v>0</v>
      </c>
      <c r="AP22">
        <v>0</v>
      </c>
      <c r="AQ22">
        <v>6.8898305084745761</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6404.5</v>
      </c>
      <c r="G23">
        <v>4751</v>
      </c>
      <c r="H23">
        <v>1566.25</v>
      </c>
      <c r="I23">
        <v>778.25</v>
      </c>
      <c r="J23">
        <v>0</v>
      </c>
      <c r="K23">
        <v>0</v>
      </c>
      <c r="L23">
        <v>0</v>
      </c>
      <c r="M23">
        <v>0</v>
      </c>
      <c r="N23">
        <v>5141.5</v>
      </c>
      <c r="O23">
        <v>4638.25</v>
      </c>
      <c r="P23">
        <v>1412.75</v>
      </c>
      <c r="Q23">
        <v>511.75</v>
      </c>
      <c r="R23">
        <v>0</v>
      </c>
      <c r="S23">
        <v>0</v>
      </c>
      <c r="T23">
        <v>-99</v>
      </c>
      <c r="U23">
        <v>-99</v>
      </c>
      <c r="V23">
        <v>-99</v>
      </c>
      <c r="W23">
        <v>-99</v>
      </c>
      <c r="X23">
        <v>-99</v>
      </c>
      <c r="Y23">
        <v>-99</v>
      </c>
      <c r="Z23">
        <v>0.74182215629635417</v>
      </c>
      <c r="AA23">
        <v>0.4968874700718276</v>
      </c>
      <c r="AB23">
        <v>-99</v>
      </c>
      <c r="AC23">
        <v>-99</v>
      </c>
      <c r="AD23">
        <v>0.90212000388991542</v>
      </c>
      <c r="AE23">
        <v>0.36223677225269862</v>
      </c>
      <c r="AF23">
        <v>-99</v>
      </c>
      <c r="AG23">
        <v>-99</v>
      </c>
      <c r="AH23">
        <v>-99</v>
      </c>
      <c r="AI23">
        <v>-99</v>
      </c>
      <c r="AJ23">
        <v>377</v>
      </c>
      <c r="AK23">
        <v>24.905172413793103</v>
      </c>
      <c r="AL23">
        <v>3.4217506631299734</v>
      </c>
      <c r="AM23">
        <v>0</v>
      </c>
      <c r="AN23">
        <v>0</v>
      </c>
      <c r="AO23">
        <v>0</v>
      </c>
      <c r="AP23">
        <v>0</v>
      </c>
      <c r="AQ23">
        <v>28.326923076923077</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5220</v>
      </c>
      <c r="G24">
        <v>3152.75</v>
      </c>
      <c r="H24">
        <v>1726.25</v>
      </c>
      <c r="I24">
        <v>1090.5</v>
      </c>
      <c r="J24">
        <v>34.5</v>
      </c>
      <c r="K24">
        <v>172.5</v>
      </c>
      <c r="L24">
        <v>0</v>
      </c>
      <c r="M24">
        <v>0</v>
      </c>
      <c r="N24">
        <v>4929</v>
      </c>
      <c r="O24">
        <v>2527</v>
      </c>
      <c r="P24">
        <v>1363</v>
      </c>
      <c r="Q24">
        <v>713</v>
      </c>
      <c r="R24">
        <v>34.5</v>
      </c>
      <c r="S24">
        <v>0</v>
      </c>
      <c r="T24">
        <v>-99</v>
      </c>
      <c r="U24">
        <v>-99</v>
      </c>
      <c r="V24">
        <v>-99</v>
      </c>
      <c r="W24">
        <v>-99</v>
      </c>
      <c r="X24">
        <v>-99</v>
      </c>
      <c r="Y24">
        <v>-99</v>
      </c>
      <c r="Z24">
        <v>0.60397509578544062</v>
      </c>
      <c r="AA24">
        <v>0.63171614771904416</v>
      </c>
      <c r="AB24">
        <v>5</v>
      </c>
      <c r="AC24">
        <v>-99</v>
      </c>
      <c r="AD24">
        <v>0.51268005680665452</v>
      </c>
      <c r="AE24">
        <v>0.52311078503301545</v>
      </c>
      <c r="AF24">
        <v>0</v>
      </c>
      <c r="AG24">
        <v>-99</v>
      </c>
      <c r="AH24">
        <v>-99</v>
      </c>
      <c r="AI24">
        <v>-99</v>
      </c>
      <c r="AJ24">
        <v>961</v>
      </c>
      <c r="AK24">
        <v>5.9102497398543186</v>
      </c>
      <c r="AL24">
        <v>1.876690946930281</v>
      </c>
      <c r="AM24">
        <v>0.17950052029136315</v>
      </c>
      <c r="AN24">
        <v>0</v>
      </c>
      <c r="AO24">
        <v>0</v>
      </c>
      <c r="AP24">
        <v>0</v>
      </c>
      <c r="AQ24">
        <v>7.9664412070759623</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2916</v>
      </c>
      <c r="G25">
        <v>2460.6666666666665</v>
      </c>
      <c r="H25">
        <v>1970</v>
      </c>
      <c r="I25">
        <v>2042</v>
      </c>
      <c r="J25">
        <v>0</v>
      </c>
      <c r="K25">
        <v>0</v>
      </c>
      <c r="L25">
        <v>0</v>
      </c>
      <c r="M25">
        <v>0</v>
      </c>
      <c r="N25">
        <v>1885.5</v>
      </c>
      <c r="O25">
        <v>1777</v>
      </c>
      <c r="P25">
        <v>1620.5</v>
      </c>
      <c r="Q25">
        <v>1436.25</v>
      </c>
      <c r="R25">
        <v>0</v>
      </c>
      <c r="S25">
        <v>0</v>
      </c>
      <c r="T25">
        <v>-99</v>
      </c>
      <c r="U25">
        <v>-99</v>
      </c>
      <c r="V25">
        <v>-99</v>
      </c>
      <c r="W25">
        <v>-99</v>
      </c>
      <c r="X25">
        <v>-99</v>
      </c>
      <c r="Y25">
        <v>-99</v>
      </c>
      <c r="Z25">
        <v>0.84385002286236854</v>
      </c>
      <c r="AA25">
        <v>1.0365482233502539</v>
      </c>
      <c r="AB25">
        <v>-99</v>
      </c>
      <c r="AC25">
        <v>-99</v>
      </c>
      <c r="AD25">
        <v>0.94245558207372049</v>
      </c>
      <c r="AE25">
        <v>0.88630052452946617</v>
      </c>
      <c r="AF25">
        <v>-99</v>
      </c>
      <c r="AG25">
        <v>-99</v>
      </c>
      <c r="AH25">
        <v>-99</v>
      </c>
      <c r="AI25">
        <v>-99</v>
      </c>
      <c r="AJ25">
        <v>1150</v>
      </c>
      <c r="AK25">
        <v>3.6849275362318834</v>
      </c>
      <c r="AL25">
        <v>3.0245652173913045</v>
      </c>
      <c r="AM25">
        <v>0</v>
      </c>
      <c r="AN25">
        <v>0</v>
      </c>
      <c r="AO25">
        <v>0</v>
      </c>
      <c r="AP25">
        <v>0</v>
      </c>
      <c r="AQ25">
        <v>6.7094927536231879</v>
      </c>
      <c r="AR25" t="str">
        <f>IF(A25="","",(IF(ISBLANK('Trust - Frontsheet'!$F$9),"",'Trust - Frontsheet'!$F$9)))</f>
        <v>http://www.royalwolverhampton.nhs.uk/patients-and-visitors/patient-safety/safe-staffing-levels/</v>
      </c>
    </row>
    <row r="26" spans="1:44" x14ac:dyDescent="0.35">
      <c r="A26" t="s">
        <v>2327</v>
      </c>
      <c r="B26" t="s">
        <v>375</v>
      </c>
      <c r="C26" t="s">
        <v>13141</v>
      </c>
      <c r="D26" t="s">
        <v>14234</v>
      </c>
      <c r="E26" t="s">
        <v>14231</v>
      </c>
      <c r="F26">
        <v>-99</v>
      </c>
      <c r="G26">
        <v>-99</v>
      </c>
      <c r="H26">
        <v>-99</v>
      </c>
      <c r="I26">
        <v>-99</v>
      </c>
      <c r="J26">
        <v>-99</v>
      </c>
      <c r="K26">
        <v>-99</v>
      </c>
      <c r="L26">
        <v>0</v>
      </c>
      <c r="M26">
        <v>0</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14175</v>
      </c>
      <c r="F27">
        <v>2367.25</v>
      </c>
      <c r="G27">
        <v>1495.5</v>
      </c>
      <c r="H27">
        <v>1291</v>
      </c>
      <c r="I27">
        <v>1133.5</v>
      </c>
      <c r="J27">
        <v>0</v>
      </c>
      <c r="K27">
        <v>193.5</v>
      </c>
      <c r="L27">
        <v>0</v>
      </c>
      <c r="M27">
        <v>0</v>
      </c>
      <c r="N27">
        <v>953</v>
      </c>
      <c r="O27">
        <v>1140.5</v>
      </c>
      <c r="P27">
        <v>799.5</v>
      </c>
      <c r="Q27">
        <v>933.25</v>
      </c>
      <c r="R27">
        <v>0</v>
      </c>
      <c r="S27">
        <v>0</v>
      </c>
      <c r="T27">
        <v>-99</v>
      </c>
      <c r="U27">
        <v>-99</v>
      </c>
      <c r="V27">
        <v>-99</v>
      </c>
      <c r="W27">
        <v>-99</v>
      </c>
      <c r="X27">
        <v>-99</v>
      </c>
      <c r="Y27">
        <v>-99</v>
      </c>
      <c r="Z27">
        <v>0.63174569648326118</v>
      </c>
      <c r="AA27">
        <v>0.87800154918667694</v>
      </c>
      <c r="AB27">
        <v>-99</v>
      </c>
      <c r="AC27">
        <v>-99</v>
      </c>
      <c r="AD27">
        <v>1.1967471143756558</v>
      </c>
      <c r="AE27">
        <v>1.16729205753596</v>
      </c>
      <c r="AF27">
        <v>-99</v>
      </c>
      <c r="AG27">
        <v>-99</v>
      </c>
      <c r="AH27">
        <v>-99</v>
      </c>
      <c r="AI27">
        <v>-99</v>
      </c>
      <c r="AJ27">
        <v>700</v>
      </c>
      <c r="AK27">
        <v>3.7657142857142856</v>
      </c>
      <c r="AL27">
        <v>2.9525000000000001</v>
      </c>
      <c r="AM27">
        <v>0.27642857142857141</v>
      </c>
      <c r="AN27">
        <v>0</v>
      </c>
      <c r="AO27">
        <v>0</v>
      </c>
      <c r="AP27">
        <v>0</v>
      </c>
      <c r="AQ27">
        <v>6.9946428571428569</v>
      </c>
      <c r="AR27" t="str">
        <f>IF(A27="","",(IF(ISBLANK('Trust - Frontsheet'!$F$9),"",'Trust - Frontsheet'!$F$9)))</f>
        <v>http://www.royalwolverhampton.nhs.uk/patients-and-visitors/patient-safety/safe-staffing-levels/</v>
      </c>
    </row>
    <row r="28" spans="1:44" x14ac:dyDescent="0.35">
      <c r="A28" t="s">
        <v>2327</v>
      </c>
      <c r="B28" t="s">
        <v>375</v>
      </c>
      <c r="C28" t="s">
        <v>13144</v>
      </c>
      <c r="D28" t="s">
        <v>14230</v>
      </c>
      <c r="F28">
        <v>9266.5</v>
      </c>
      <c r="G28">
        <v>8095.25</v>
      </c>
      <c r="H28">
        <v>1673.5</v>
      </c>
      <c r="I28">
        <v>1444.5</v>
      </c>
      <c r="J28">
        <v>0</v>
      </c>
      <c r="K28">
        <v>0</v>
      </c>
      <c r="L28">
        <v>0</v>
      </c>
      <c r="M28">
        <v>0</v>
      </c>
      <c r="N28">
        <v>9269</v>
      </c>
      <c r="O28">
        <v>8099</v>
      </c>
      <c r="P28">
        <v>1667.5</v>
      </c>
      <c r="Q28">
        <v>1368.5</v>
      </c>
      <c r="R28">
        <v>0</v>
      </c>
      <c r="S28">
        <v>0</v>
      </c>
      <c r="T28">
        <v>-99</v>
      </c>
      <c r="U28">
        <v>-99</v>
      </c>
      <c r="V28">
        <v>-99</v>
      </c>
      <c r="W28">
        <v>-99</v>
      </c>
      <c r="X28">
        <v>-99</v>
      </c>
      <c r="Y28">
        <v>-99</v>
      </c>
      <c r="Z28">
        <v>0.87360384179571571</v>
      </c>
      <c r="AA28">
        <v>0.86316103973707803</v>
      </c>
      <c r="AB28">
        <v>-99</v>
      </c>
      <c r="AC28">
        <v>-99</v>
      </c>
      <c r="AD28">
        <v>0.87377279102384287</v>
      </c>
      <c r="AE28">
        <v>0.82068965517241377</v>
      </c>
      <c r="AF28">
        <v>-99</v>
      </c>
      <c r="AG28">
        <v>-99</v>
      </c>
      <c r="AH28">
        <v>-99</v>
      </c>
      <c r="AI28">
        <v>-99</v>
      </c>
      <c r="AJ28">
        <v>620</v>
      </c>
      <c r="AK28">
        <v>26.11975806451613</v>
      </c>
      <c r="AL28">
        <v>4.5370967741935484</v>
      </c>
      <c r="AM28">
        <v>0</v>
      </c>
      <c r="AN28">
        <v>0</v>
      </c>
      <c r="AO28">
        <v>0</v>
      </c>
      <c r="AP28">
        <v>0</v>
      </c>
      <c r="AQ28">
        <v>30.656854838709677</v>
      </c>
      <c r="AR28" t="str">
        <f>IF(A28="","",(IF(ISBLANK('Trust - Frontsheet'!$F$9),"",'Trust - Frontsheet'!$F$9)))</f>
        <v>http://www.royalwolverhampton.nhs.uk/patients-and-visitors/patient-safety/safe-staffing-levels/</v>
      </c>
    </row>
    <row r="29" spans="1:44" x14ac:dyDescent="0.35">
      <c r="A29" t="s">
        <v>2326</v>
      </c>
      <c r="B29" t="s">
        <v>717</v>
      </c>
      <c r="C29" t="s">
        <v>13131</v>
      </c>
      <c r="D29" t="s">
        <v>14258</v>
      </c>
      <c r="F29">
        <v>1234.5</v>
      </c>
      <c r="G29">
        <v>1264</v>
      </c>
      <c r="H29">
        <v>1256.3</v>
      </c>
      <c r="I29">
        <v>1423</v>
      </c>
      <c r="J29">
        <v>0</v>
      </c>
      <c r="K29">
        <v>34.5</v>
      </c>
      <c r="L29">
        <v>0</v>
      </c>
      <c r="M29">
        <v>0</v>
      </c>
      <c r="N29">
        <v>724.5</v>
      </c>
      <c r="O29">
        <v>724.5</v>
      </c>
      <c r="P29">
        <v>747.5</v>
      </c>
      <c r="Q29">
        <v>707.5</v>
      </c>
      <c r="R29">
        <v>0</v>
      </c>
      <c r="S29">
        <v>0</v>
      </c>
      <c r="T29">
        <v>-99</v>
      </c>
      <c r="U29">
        <v>-99</v>
      </c>
      <c r="V29">
        <v>-99</v>
      </c>
      <c r="W29">
        <v>-99</v>
      </c>
      <c r="X29">
        <v>-99</v>
      </c>
      <c r="Y29">
        <v>-99</v>
      </c>
      <c r="Z29">
        <v>1.0238963142972863</v>
      </c>
      <c r="AA29">
        <v>1.1326912361697048</v>
      </c>
      <c r="AB29">
        <v>-99</v>
      </c>
      <c r="AC29">
        <v>-99</v>
      </c>
      <c r="AD29">
        <v>1</v>
      </c>
      <c r="AE29">
        <v>0.94648829431438131</v>
      </c>
      <c r="AF29">
        <v>-99</v>
      </c>
      <c r="AG29">
        <v>-99</v>
      </c>
      <c r="AH29">
        <v>-99</v>
      </c>
      <c r="AI29">
        <v>-99</v>
      </c>
      <c r="AJ29">
        <v>813</v>
      </c>
      <c r="AK29">
        <v>2.4458794587945878</v>
      </c>
      <c r="AL29">
        <v>2.6205412054120543</v>
      </c>
      <c r="AM29">
        <v>4.2435424354243544E-2</v>
      </c>
      <c r="AN29">
        <v>0</v>
      </c>
      <c r="AO29">
        <v>0</v>
      </c>
      <c r="AP29">
        <v>0</v>
      </c>
      <c r="AQ29">
        <v>5.108856088560886</v>
      </c>
      <c r="AR29" t="str">
        <f>IF(A29="","",(IF(ISBLANK('Trust - Frontsheet'!$F$9),"",'Trust - Frontsheet'!$F$9)))</f>
        <v>http://www.royalwolverhampton.nhs.uk/patients-and-visitors/patient-safety/safe-staffing-levels/</v>
      </c>
    </row>
    <row r="30" spans="1:44" x14ac:dyDescent="0.35">
      <c r="A30" t="s">
        <v>2327</v>
      </c>
      <c r="B30" t="s">
        <v>375</v>
      </c>
      <c r="C30" t="s">
        <v>10230</v>
      </c>
      <c r="D30" t="s">
        <v>14251</v>
      </c>
      <c r="E30" t="s">
        <v>14233</v>
      </c>
      <c r="F30">
        <v>1439.5</v>
      </c>
      <c r="G30">
        <v>1252.3333333333333</v>
      </c>
      <c r="H30">
        <v>876</v>
      </c>
      <c r="I30">
        <v>798</v>
      </c>
      <c r="J30">
        <v>0</v>
      </c>
      <c r="K30">
        <v>34.5</v>
      </c>
      <c r="L30">
        <v>0</v>
      </c>
      <c r="M30">
        <v>0</v>
      </c>
      <c r="N30">
        <v>1081</v>
      </c>
      <c r="O30">
        <v>966.75</v>
      </c>
      <c r="P30">
        <v>736</v>
      </c>
      <c r="Q30">
        <v>688.5</v>
      </c>
      <c r="R30">
        <v>80.5</v>
      </c>
      <c r="S30">
        <v>0</v>
      </c>
      <c r="T30">
        <v>-99</v>
      </c>
      <c r="U30">
        <v>-99</v>
      </c>
      <c r="V30">
        <v>-99</v>
      </c>
      <c r="W30">
        <v>-99</v>
      </c>
      <c r="X30">
        <v>-99</v>
      </c>
      <c r="Y30">
        <v>-99</v>
      </c>
      <c r="Z30">
        <v>0.86997800162093319</v>
      </c>
      <c r="AA30">
        <v>0.91095890410958902</v>
      </c>
      <c r="AB30">
        <v>-99</v>
      </c>
      <c r="AC30">
        <v>-99</v>
      </c>
      <c r="AD30">
        <v>0.89431082331174838</v>
      </c>
      <c r="AE30">
        <v>0.93546195652173914</v>
      </c>
      <c r="AF30">
        <v>0</v>
      </c>
      <c r="AG30">
        <v>-99</v>
      </c>
      <c r="AH30">
        <v>-99</v>
      </c>
      <c r="AI30">
        <v>-99</v>
      </c>
      <c r="AJ30">
        <v>623</v>
      </c>
      <c r="AK30">
        <v>3.5619315141787049</v>
      </c>
      <c r="AL30">
        <v>2.3860353130016052</v>
      </c>
      <c r="AM30">
        <v>5.5377207062600318E-2</v>
      </c>
      <c r="AN30">
        <v>0</v>
      </c>
      <c r="AO30">
        <v>0</v>
      </c>
      <c r="AP30">
        <v>0</v>
      </c>
      <c r="AQ30">
        <v>6.0033440342429101</v>
      </c>
      <c r="AR30" t="str">
        <f>IF(A30="","",(IF(ISBLANK('Trust - Frontsheet'!$F$9),"",'Trust - Frontsheet'!$F$9)))</f>
        <v>http://www.royalwolverhampton.nhs.uk/patients-and-visitors/patient-safety/safe-staffing-levels/</v>
      </c>
    </row>
    <row r="31" spans="1:44" x14ac:dyDescent="0.35">
      <c r="A31" t="s">
        <v>2327</v>
      </c>
      <c r="B31" t="s">
        <v>375</v>
      </c>
      <c r="C31" t="s">
        <v>10233</v>
      </c>
      <c r="D31" t="s">
        <v>14333</v>
      </c>
      <c r="F31">
        <v>1863.25</v>
      </c>
      <c r="G31">
        <v>1594.6666666666667</v>
      </c>
      <c r="H31">
        <v>1481.5</v>
      </c>
      <c r="I31">
        <v>1070</v>
      </c>
      <c r="J31">
        <v>0</v>
      </c>
      <c r="K31">
        <v>0</v>
      </c>
      <c r="L31">
        <v>0</v>
      </c>
      <c r="M31">
        <v>0</v>
      </c>
      <c r="N31">
        <v>1104</v>
      </c>
      <c r="O31">
        <v>785.5</v>
      </c>
      <c r="P31">
        <v>1161.5</v>
      </c>
      <c r="Q31">
        <v>1106</v>
      </c>
      <c r="R31">
        <v>0</v>
      </c>
      <c r="S31">
        <v>0</v>
      </c>
      <c r="T31">
        <v>-99</v>
      </c>
      <c r="U31">
        <v>-99</v>
      </c>
      <c r="V31">
        <v>-99</v>
      </c>
      <c r="W31">
        <v>-99</v>
      </c>
      <c r="X31">
        <v>-99</v>
      </c>
      <c r="Y31">
        <v>-99</v>
      </c>
      <c r="Z31">
        <v>0.85585222952725981</v>
      </c>
      <c r="AA31">
        <v>0.7222409719878502</v>
      </c>
      <c r="AB31">
        <v>-99</v>
      </c>
      <c r="AC31">
        <v>-99</v>
      </c>
      <c r="AD31">
        <v>0.71150362318840576</v>
      </c>
      <c r="AE31">
        <v>0.95221696082651741</v>
      </c>
      <c r="AF31">
        <v>-99</v>
      </c>
      <c r="AG31">
        <v>-99</v>
      </c>
      <c r="AH31">
        <v>-99</v>
      </c>
      <c r="AI31">
        <v>-99</v>
      </c>
      <c r="AJ31">
        <v>702</v>
      </c>
      <c r="AK31">
        <v>3.3905508072174744</v>
      </c>
      <c r="AL31">
        <v>3.0997150997150995</v>
      </c>
      <c r="AM31">
        <v>0</v>
      </c>
      <c r="AN31">
        <v>0</v>
      </c>
      <c r="AO31">
        <v>0</v>
      </c>
      <c r="AP31">
        <v>0</v>
      </c>
      <c r="AQ31">
        <v>6.4902659069325743</v>
      </c>
      <c r="AR31" t="str">
        <f>IF(A31="","",(IF(ISBLANK('Trust - Frontsheet'!$F$9),"",'Trust - Frontsheet'!$F$9)))</f>
        <v>http://www.royalwolverhampton.nhs.uk/patients-and-visitors/patient-safety/safe-staffing-levels/</v>
      </c>
    </row>
    <row r="32" spans="1:44" x14ac:dyDescent="0.35">
      <c r="A32" t="s">
        <v>2326</v>
      </c>
      <c r="B32" t="s">
        <v>717</v>
      </c>
      <c r="C32" t="s">
        <v>13132</v>
      </c>
      <c r="D32" t="s">
        <v>14187</v>
      </c>
      <c r="F32">
        <v>2127.3333333333303</v>
      </c>
      <c r="G32">
        <v>1316.9166666666665</v>
      </c>
      <c r="H32">
        <v>1405.25</v>
      </c>
      <c r="I32">
        <v>1166.25</v>
      </c>
      <c r="J32">
        <v>0</v>
      </c>
      <c r="K32">
        <v>0</v>
      </c>
      <c r="L32">
        <v>0</v>
      </c>
      <c r="M32">
        <v>0</v>
      </c>
      <c r="N32">
        <v>2139</v>
      </c>
      <c r="O32">
        <v>893.16666666666663</v>
      </c>
      <c r="P32">
        <v>1437.5</v>
      </c>
      <c r="Q32">
        <v>679.25</v>
      </c>
      <c r="R32">
        <v>0</v>
      </c>
      <c r="S32">
        <v>0</v>
      </c>
      <c r="T32">
        <v>-99</v>
      </c>
      <c r="U32">
        <v>-99</v>
      </c>
      <c r="V32">
        <v>-99</v>
      </c>
      <c r="W32">
        <v>-99</v>
      </c>
      <c r="X32">
        <v>-99</v>
      </c>
      <c r="Y32">
        <v>-99</v>
      </c>
      <c r="Z32">
        <v>0.61904575368223214</v>
      </c>
      <c r="AA32">
        <v>0.82992350115637792</v>
      </c>
      <c r="AB32">
        <v>-99</v>
      </c>
      <c r="AC32">
        <v>-99</v>
      </c>
      <c r="AD32">
        <v>0.41756272401433692</v>
      </c>
      <c r="AE32">
        <v>0.47252173913043477</v>
      </c>
      <c r="AF32">
        <v>-99</v>
      </c>
      <c r="AG32">
        <v>-99</v>
      </c>
      <c r="AH32">
        <v>-99</v>
      </c>
      <c r="AI32">
        <v>-99</v>
      </c>
      <c r="AJ32">
        <v>485</v>
      </c>
      <c r="AK32">
        <v>4.5568728522336768</v>
      </c>
      <c r="AL32">
        <v>3.8051546391752575</v>
      </c>
      <c r="AM32">
        <v>0</v>
      </c>
      <c r="AN32">
        <v>0</v>
      </c>
      <c r="AO32">
        <v>0</v>
      </c>
      <c r="AP32">
        <v>0</v>
      </c>
      <c r="AQ32">
        <v>8.3620274914089343</v>
      </c>
      <c r="AR32" t="str">
        <f>IF(A32="","",(IF(ISBLANK('Trust - Frontsheet'!$F$9),"",'Trust - Frontsheet'!$F$9)))</f>
        <v>http://www.royalwolverhampton.nhs.uk/patients-and-visitors/patient-safety/safe-staffing-levels/</v>
      </c>
    </row>
    <row r="33" spans="1:44" x14ac:dyDescent="0.35">
      <c r="A33" t="s">
        <v>14439</v>
      </c>
      <c r="B33" t="s">
        <v>2332</v>
      </c>
      <c r="C33" t="s">
        <v>10704</v>
      </c>
      <c r="D33" t="s">
        <v>14258</v>
      </c>
      <c r="F33">
        <v>694.75</v>
      </c>
      <c r="G33">
        <v>714.25</v>
      </c>
      <c r="H33">
        <v>1043</v>
      </c>
      <c r="I33">
        <v>971.5</v>
      </c>
      <c r="J33">
        <v>0</v>
      </c>
      <c r="K33">
        <v>0</v>
      </c>
      <c r="L33">
        <v>0</v>
      </c>
      <c r="M33">
        <v>0</v>
      </c>
      <c r="N33">
        <v>713</v>
      </c>
      <c r="O33">
        <v>714</v>
      </c>
      <c r="P33">
        <v>695</v>
      </c>
      <c r="Q33">
        <v>684.5</v>
      </c>
      <c r="R33">
        <v>0</v>
      </c>
      <c r="S33">
        <v>0</v>
      </c>
      <c r="T33">
        <v>-99</v>
      </c>
      <c r="U33">
        <v>-99</v>
      </c>
      <c r="V33">
        <v>-99</v>
      </c>
      <c r="W33">
        <v>-99</v>
      </c>
      <c r="X33">
        <v>-99</v>
      </c>
      <c r="Y33">
        <v>-99</v>
      </c>
      <c r="Z33">
        <v>1.028067650233897</v>
      </c>
      <c r="AA33">
        <v>0.93144774688398846</v>
      </c>
      <c r="AB33">
        <v>-99</v>
      </c>
      <c r="AC33">
        <v>-99</v>
      </c>
      <c r="AD33">
        <v>1.0014025245441796</v>
      </c>
      <c r="AE33">
        <v>0.98489208633093528</v>
      </c>
      <c r="AF33">
        <v>-99</v>
      </c>
      <c r="AG33">
        <v>-99</v>
      </c>
      <c r="AH33">
        <v>-99</v>
      </c>
      <c r="AI33">
        <v>-99</v>
      </c>
      <c r="AJ33">
        <v>308</v>
      </c>
      <c r="AK33">
        <v>4.6371753246753249</v>
      </c>
      <c r="AL33">
        <v>5.3766233766233764</v>
      </c>
      <c r="AM33">
        <v>0</v>
      </c>
      <c r="AN33">
        <v>0</v>
      </c>
      <c r="AO33">
        <v>0</v>
      </c>
      <c r="AP33">
        <v>0</v>
      </c>
      <c r="AQ33">
        <v>10.0137987012987</v>
      </c>
      <c r="AR33" t="str">
        <f>IF(A33="","",(IF(ISBLANK('Trust - Frontsheet'!$F$9),"",'Trust - Frontsheet'!$F$9)))</f>
        <v>http://www.royalwolverhampton.nhs.uk/patients-and-visitors/patient-safety/safe-staffing-levels/</v>
      </c>
    </row>
    <row r="34" spans="1:44" x14ac:dyDescent="0.35">
      <c r="A34" t="s">
        <v>2327</v>
      </c>
      <c r="B34" t="s">
        <v>375</v>
      </c>
      <c r="C34" t="s">
        <v>9608</v>
      </c>
      <c r="D34" t="s">
        <v>14303</v>
      </c>
      <c r="F34">
        <v>1317.5</v>
      </c>
      <c r="G34">
        <v>1090.75</v>
      </c>
      <c r="H34">
        <v>1103</v>
      </c>
      <c r="I34">
        <v>1121</v>
      </c>
      <c r="J34">
        <v>0</v>
      </c>
      <c r="K34">
        <v>22.5</v>
      </c>
      <c r="L34">
        <v>0</v>
      </c>
      <c r="M34">
        <v>0</v>
      </c>
      <c r="N34">
        <v>736</v>
      </c>
      <c r="O34">
        <v>713</v>
      </c>
      <c r="P34">
        <v>713</v>
      </c>
      <c r="Q34">
        <v>688.5</v>
      </c>
      <c r="R34">
        <v>0</v>
      </c>
      <c r="S34">
        <v>0</v>
      </c>
      <c r="T34">
        <v>-99</v>
      </c>
      <c r="U34">
        <v>-99</v>
      </c>
      <c r="V34">
        <v>-99</v>
      </c>
      <c r="W34">
        <v>-99</v>
      </c>
      <c r="X34">
        <v>-99</v>
      </c>
      <c r="Y34">
        <v>-99</v>
      </c>
      <c r="Z34">
        <v>0.82789373814041745</v>
      </c>
      <c r="AA34">
        <v>1.0163191296464189</v>
      </c>
      <c r="AB34">
        <v>-99</v>
      </c>
      <c r="AC34">
        <v>-99</v>
      </c>
      <c r="AD34">
        <v>0.96875</v>
      </c>
      <c r="AE34">
        <v>0.96563814866760167</v>
      </c>
      <c r="AF34">
        <v>-99</v>
      </c>
      <c r="AG34">
        <v>-99</v>
      </c>
      <c r="AH34">
        <v>-99</v>
      </c>
      <c r="AI34">
        <v>-99</v>
      </c>
      <c r="AJ34">
        <v>604</v>
      </c>
      <c r="AK34">
        <v>2.986341059602649</v>
      </c>
      <c r="AL34">
        <v>2.995860927152318</v>
      </c>
      <c r="AM34">
        <v>3.7251655629139076E-2</v>
      </c>
      <c r="AN34">
        <v>0</v>
      </c>
      <c r="AO34">
        <v>0</v>
      </c>
      <c r="AP34">
        <v>0</v>
      </c>
      <c r="AQ34">
        <v>6.0194536423841063</v>
      </c>
      <c r="AR34" t="str">
        <f>IF(A34="","",(IF(ISBLANK('Trust - Frontsheet'!$F$9),"",'Trust - Frontsheet'!$F$9)))</f>
        <v>http://www.royalwolverhampton.nhs.uk/patients-and-visitors/patient-safety/safe-staffing-levels/</v>
      </c>
    </row>
    <row r="35" spans="1:44" x14ac:dyDescent="0.35">
      <c r="A35" t="s">
        <v>2327</v>
      </c>
      <c r="B35" t="s">
        <v>375</v>
      </c>
      <c r="C35" t="s">
        <v>13136</v>
      </c>
      <c r="D35" t="s">
        <v>14234</v>
      </c>
      <c r="F35">
        <v>1778.5</v>
      </c>
      <c r="G35">
        <v>1359</v>
      </c>
      <c r="H35">
        <v>1515</v>
      </c>
      <c r="I35">
        <v>1511</v>
      </c>
      <c r="J35">
        <v>0</v>
      </c>
      <c r="K35">
        <v>18</v>
      </c>
      <c r="L35">
        <v>0</v>
      </c>
      <c r="M35">
        <v>0</v>
      </c>
      <c r="N35">
        <v>1115.5</v>
      </c>
      <c r="O35">
        <v>921.5</v>
      </c>
      <c r="P35">
        <v>1058</v>
      </c>
      <c r="Q35">
        <v>1024.5</v>
      </c>
      <c r="R35">
        <v>0</v>
      </c>
      <c r="S35">
        <v>0</v>
      </c>
      <c r="T35">
        <v>-99</v>
      </c>
      <c r="U35">
        <v>-99</v>
      </c>
      <c r="V35">
        <v>-99</v>
      </c>
      <c r="W35">
        <v>-99</v>
      </c>
      <c r="X35">
        <v>-99</v>
      </c>
      <c r="Y35">
        <v>-99</v>
      </c>
      <c r="Z35">
        <v>0.76412707337644081</v>
      </c>
      <c r="AA35">
        <v>0.99735973597359739</v>
      </c>
      <c r="AB35">
        <v>-99</v>
      </c>
      <c r="AC35">
        <v>-99</v>
      </c>
      <c r="AD35">
        <v>0.82608695652173914</v>
      </c>
      <c r="AE35">
        <v>0.96833648393194705</v>
      </c>
      <c r="AF35">
        <v>-99</v>
      </c>
      <c r="AG35">
        <v>-99</v>
      </c>
      <c r="AH35">
        <v>-99</v>
      </c>
      <c r="AI35">
        <v>-99</v>
      </c>
      <c r="AJ35">
        <v>830</v>
      </c>
      <c r="AK35">
        <v>2.7475903614457833</v>
      </c>
      <c r="AL35">
        <v>3.0548192771084337</v>
      </c>
      <c r="AM35">
        <v>2.1686746987951807E-2</v>
      </c>
      <c r="AN35">
        <v>0</v>
      </c>
      <c r="AO35">
        <v>0</v>
      </c>
      <c r="AP35">
        <v>0</v>
      </c>
      <c r="AQ35">
        <v>5.8240963855421688</v>
      </c>
      <c r="AR35" t="str">
        <f>IF(A35="","",(IF(ISBLANK('Trust - Frontsheet'!$F$9),"",'Trust - Frontsheet'!$F$9)))</f>
        <v>http://www.royalwolverhampton.nhs.uk/patients-and-visitors/patient-safety/safe-staffing-levels/</v>
      </c>
    </row>
    <row r="36" spans="1:44" x14ac:dyDescent="0.35">
      <c r="A36" t="s">
        <v>2327</v>
      </c>
      <c r="B36" t="s">
        <v>375</v>
      </c>
      <c r="C36" t="s">
        <v>13139</v>
      </c>
      <c r="D36" t="s">
        <v>14249</v>
      </c>
      <c r="F36">
        <v>1317.5</v>
      </c>
      <c r="G36">
        <v>1090.75</v>
      </c>
      <c r="H36">
        <v>1103</v>
      </c>
      <c r="I36">
        <v>1121</v>
      </c>
      <c r="J36">
        <v>0</v>
      </c>
      <c r="K36">
        <v>22.5</v>
      </c>
      <c r="L36">
        <v>0</v>
      </c>
      <c r="M36">
        <v>0</v>
      </c>
      <c r="N36">
        <v>736</v>
      </c>
      <c r="O36">
        <v>713</v>
      </c>
      <c r="P36">
        <v>713</v>
      </c>
      <c r="Q36">
        <v>688.5</v>
      </c>
      <c r="R36">
        <v>0</v>
      </c>
      <c r="S36">
        <v>0</v>
      </c>
      <c r="T36">
        <v>-99</v>
      </c>
      <c r="U36">
        <v>-99</v>
      </c>
      <c r="V36">
        <v>-99</v>
      </c>
      <c r="W36">
        <v>-99</v>
      </c>
      <c r="X36">
        <v>-99</v>
      </c>
      <c r="Y36">
        <v>-99</v>
      </c>
      <c r="Z36">
        <v>0.82789373814041745</v>
      </c>
      <c r="AA36">
        <v>1.0163191296464189</v>
      </c>
      <c r="AB36">
        <v>-99</v>
      </c>
      <c r="AC36">
        <v>-99</v>
      </c>
      <c r="AD36">
        <v>0.96875</v>
      </c>
      <c r="AE36">
        <v>0.96563814866760167</v>
      </c>
      <c r="AF36">
        <v>-99</v>
      </c>
      <c r="AG36">
        <v>-99</v>
      </c>
      <c r="AH36">
        <v>-99</v>
      </c>
      <c r="AI36">
        <v>-99</v>
      </c>
      <c r="AJ36">
        <v>490</v>
      </c>
      <c r="AK36">
        <v>3.681122448979592</v>
      </c>
      <c r="AL36">
        <v>3.6928571428571431</v>
      </c>
      <c r="AM36">
        <v>4.5918367346938778E-2</v>
      </c>
      <c r="AN36">
        <v>0</v>
      </c>
      <c r="AO36">
        <v>0</v>
      </c>
      <c r="AP36">
        <v>0</v>
      </c>
      <c r="AQ36">
        <v>7.4198979591836736</v>
      </c>
      <c r="AR36" t="str">
        <f>IF(A36="","",(IF(ISBLANK('Trust - Frontsheet'!$F$9),"",'Trust - Frontsheet'!$F$9)))</f>
        <v>http://www.royalwolverhampton.nhs.uk/patients-and-visitors/patient-safety/safe-staffing-levels/</v>
      </c>
    </row>
    <row r="37" spans="1:44" x14ac:dyDescent="0.35">
      <c r="A37" t="s">
        <v>2327</v>
      </c>
      <c r="B37" t="s">
        <v>375</v>
      </c>
      <c r="C37" t="s">
        <v>11098</v>
      </c>
      <c r="D37" t="s">
        <v>14234</v>
      </c>
      <c r="F37">
        <v>2106.5</v>
      </c>
      <c r="G37">
        <v>1462.5</v>
      </c>
      <c r="H37">
        <v>1542</v>
      </c>
      <c r="I37">
        <v>1679.25</v>
      </c>
      <c r="J37">
        <v>0</v>
      </c>
      <c r="K37">
        <v>0</v>
      </c>
      <c r="L37">
        <v>0</v>
      </c>
      <c r="M37">
        <v>0</v>
      </c>
      <c r="N37">
        <v>1069.5</v>
      </c>
      <c r="O37">
        <v>1000.5</v>
      </c>
      <c r="P37">
        <v>931.5</v>
      </c>
      <c r="Q37">
        <v>904.5</v>
      </c>
      <c r="R37">
        <v>0</v>
      </c>
      <c r="S37">
        <v>0</v>
      </c>
      <c r="T37">
        <v>-99</v>
      </c>
      <c r="U37">
        <v>-99</v>
      </c>
      <c r="V37">
        <v>-99</v>
      </c>
      <c r="W37">
        <v>-99</v>
      </c>
      <c r="X37">
        <v>-99</v>
      </c>
      <c r="Y37">
        <v>-99</v>
      </c>
      <c r="Z37">
        <v>0.69427961072869693</v>
      </c>
      <c r="AA37">
        <v>1.0890077821011672</v>
      </c>
      <c r="AB37">
        <v>-99</v>
      </c>
      <c r="AC37">
        <v>-99</v>
      </c>
      <c r="AD37">
        <v>0.93548387096774188</v>
      </c>
      <c r="AE37">
        <v>0.97101449275362317</v>
      </c>
      <c r="AF37">
        <v>-99</v>
      </c>
      <c r="AG37">
        <v>-99</v>
      </c>
      <c r="AH37">
        <v>-99</v>
      </c>
      <c r="AI37">
        <v>-99</v>
      </c>
      <c r="AJ37">
        <v>839</v>
      </c>
      <c r="AK37">
        <v>2.9356376638855779</v>
      </c>
      <c r="AL37">
        <v>3.0795589988081047</v>
      </c>
      <c r="AM37">
        <v>0</v>
      </c>
      <c r="AN37">
        <v>0</v>
      </c>
      <c r="AO37">
        <v>0</v>
      </c>
      <c r="AP37">
        <v>0</v>
      </c>
      <c r="AQ37">
        <v>6.0151966626936826</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documentManagement/types"/>
    <ds:schemaRef ds:uri="1a75aaad-3466-4017-a44a-cd72d7792456"/>
    <ds:schemaRef ds:uri="http://schemas.microsoft.com/sharepoint/v3"/>
    <ds:schemaRef ds:uri="10820b01-01be-460b-80f3-3a9f56841c3b"/>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2023-09-05T11:23:12Z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